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enovo_X220t\Samuel\Courses\00_ESM_121\Spring_2018\Lectures\"/>
    </mc:Choice>
  </mc:AlternateContent>
  <bookViews>
    <workbookView xWindow="-15" yWindow="-15" windowWidth="9285" windowHeight="14925" activeTab="1"/>
  </bookViews>
  <sheets>
    <sheet name="No Storage" sheetId="5" r:id="rId1"/>
    <sheet name="Storage" sheetId="1" r:id="rId2"/>
  </sheets>
  <calcPr calcId="162913"/>
</workbook>
</file>

<file path=xl/calcChain.xml><?xml version="1.0" encoding="utf-8"?>
<calcChain xmlns="http://schemas.openxmlformats.org/spreadsheetml/2006/main">
  <c r="C10" i="1" l="1"/>
  <c r="G10" i="1" s="1"/>
  <c r="C11" i="1" s="1"/>
  <c r="G11" i="1" l="1"/>
  <c r="C12" i="1" s="1"/>
  <c r="G12" i="1" l="1"/>
  <c r="C13" i="1" s="1"/>
  <c r="G13" i="1" s="1"/>
  <c r="C14" i="1" s="1"/>
  <c r="G14" i="1" s="1"/>
  <c r="C15" i="1" s="1"/>
  <c r="G15" i="1" l="1"/>
  <c r="C16" i="1" s="1"/>
  <c r="G16" i="1" l="1"/>
  <c r="C17" i="1" s="1"/>
  <c r="G17" i="1" l="1"/>
  <c r="C18" i="1" s="1"/>
  <c r="G18" i="1" l="1"/>
  <c r="C19" i="1" s="1"/>
  <c r="G19" i="1" l="1"/>
  <c r="C20" i="1" s="1"/>
  <c r="G20" i="1" l="1"/>
  <c r="C21" i="1" s="1"/>
  <c r="G21" i="1" l="1"/>
  <c r="C22" i="1" s="1"/>
  <c r="G22" i="1" l="1"/>
  <c r="C23" i="1" s="1"/>
  <c r="G23" i="1" l="1"/>
  <c r="C24" i="1" s="1"/>
  <c r="G24" i="1" l="1"/>
  <c r="C25" i="1" s="1"/>
  <c r="G25" i="1" l="1"/>
  <c r="C26" i="1" s="1"/>
  <c r="G26" i="1" l="1"/>
  <c r="C27" i="1" s="1"/>
  <c r="G27" i="1" l="1"/>
  <c r="C28" i="1" s="1"/>
  <c r="G28" i="1" l="1"/>
  <c r="C29" i="1" s="1"/>
  <c r="G29" i="1" l="1"/>
  <c r="C30" i="1" s="1"/>
  <c r="G30" i="1" l="1"/>
  <c r="C31" i="1" s="1"/>
  <c r="G31" i="1" l="1"/>
  <c r="C32" i="1" s="1"/>
  <c r="G32" i="1" l="1"/>
  <c r="C33" i="1" s="1"/>
  <c r="G33" i="1" s="1"/>
</calcChain>
</file>

<file path=xl/sharedStrings.xml><?xml version="1.0" encoding="utf-8"?>
<sst xmlns="http://schemas.openxmlformats.org/spreadsheetml/2006/main" count="36" uniqueCount="28">
  <si>
    <t>t</t>
  </si>
  <si>
    <r>
      <t>S</t>
    </r>
    <r>
      <rPr>
        <vertAlign val="subscript"/>
        <sz val="11"/>
        <color theme="1"/>
        <rFont val="Calibri"/>
        <family val="2"/>
        <scheme val="minor"/>
      </rPr>
      <t>t-1</t>
    </r>
  </si>
  <si>
    <r>
      <t>S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 xml:space="preserve"> + I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- O</t>
    </r>
    <r>
      <rPr>
        <vertAlign val="subscript"/>
        <sz val="11"/>
        <color theme="1"/>
        <rFont val="Calibri"/>
        <family val="2"/>
        <scheme val="minor"/>
      </rPr>
      <t>t</t>
    </r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</si>
  <si>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</t>
    </r>
  </si>
  <si>
    <t>TAF</t>
  </si>
  <si>
    <r>
      <t>Q</t>
    </r>
    <r>
      <rPr>
        <vertAlign val="superscript"/>
        <sz val="11"/>
        <color theme="1"/>
        <rFont val="Calibri"/>
        <family val="2"/>
        <scheme val="minor"/>
      </rPr>
      <t>in</t>
    </r>
    <r>
      <rPr>
        <vertAlign val="subscript"/>
        <sz val="11"/>
        <color theme="1"/>
        <rFont val="Calibri"/>
        <family val="2"/>
        <scheme val="minor"/>
      </rPr>
      <t>t</t>
    </r>
  </si>
  <si>
    <r>
      <t>Q</t>
    </r>
    <r>
      <rPr>
        <vertAlign val="superscript"/>
        <sz val="11"/>
        <color theme="1"/>
        <rFont val="Calibri"/>
        <family val="2"/>
        <scheme val="minor"/>
      </rPr>
      <t>out</t>
    </r>
    <r>
      <rPr>
        <vertAlign val="subscript"/>
        <sz val="11"/>
        <color theme="1"/>
        <rFont val="Calibri"/>
        <family val="2"/>
        <scheme val="minor"/>
      </rPr>
      <t>t</t>
    </r>
  </si>
  <si>
    <r>
      <t>Demand</t>
    </r>
    <r>
      <rPr>
        <vertAlign val="subscript"/>
        <sz val="11"/>
        <color theme="1"/>
        <rFont val="Calibri"/>
        <family val="2"/>
        <scheme val="minor"/>
      </rPr>
      <t>t</t>
    </r>
  </si>
  <si>
    <r>
      <t>Diversion</t>
    </r>
    <r>
      <rPr>
        <vertAlign val="subscript"/>
        <sz val="11"/>
        <color theme="1"/>
        <rFont val="Calibri"/>
        <family val="2"/>
        <scheme val="minor"/>
      </rPr>
      <t>t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</si>
  <si>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S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=</t>
    </r>
    <r>
      <rPr>
        <b/>
        <sz val="11"/>
        <color theme="1"/>
        <rFont val="Calibri"/>
        <family val="2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- O</t>
    </r>
    <r>
      <rPr>
        <b/>
        <vertAlign val="subscript"/>
        <sz val="11"/>
        <color theme="1"/>
        <rFont val="Calibri"/>
        <family val="2"/>
        <scheme val="minor"/>
      </rPr>
      <t>t</t>
    </r>
  </si>
  <si>
    <t>s</t>
  </si>
  <si>
    <t>Mass Balance</t>
  </si>
  <si>
    <t>Streamflow Out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</si>
  <si>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S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=0, then  I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= O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</si>
  <si>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rPr>
        <b/>
        <sz val="11"/>
        <rFont val="Calibri"/>
        <family val="2"/>
      </rPr>
      <t>Δ</t>
    </r>
    <r>
      <rPr>
        <b/>
        <sz val="11"/>
        <rFont val="Calibri"/>
        <family val="2"/>
        <scheme val="minor"/>
      </rPr>
      <t>S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= I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- O</t>
    </r>
    <r>
      <rPr>
        <b/>
        <vertAlign val="subscript"/>
        <sz val="11"/>
        <rFont val="Calibri"/>
        <family val="2"/>
        <scheme val="minor"/>
      </rPr>
      <t>t</t>
    </r>
  </si>
  <si>
    <r>
      <t>Unknown Variables: 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Out</t>
    </r>
    <r>
      <rPr>
        <sz val="11"/>
        <rFont val="Calibri"/>
        <family val="2"/>
        <scheme val="minor"/>
      </rPr>
      <t>, Diversion</t>
    </r>
    <r>
      <rPr>
        <vertAlign val="subscript"/>
        <sz val="11"/>
        <rFont val="Calibri"/>
        <family val="2"/>
        <scheme val="minor"/>
      </rPr>
      <t>t</t>
    </r>
  </si>
  <si>
    <r>
      <t>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 xml:space="preserve">Out </t>
    </r>
    <r>
      <rPr>
        <sz val="11"/>
        <rFont val="Calibri"/>
        <family val="2"/>
        <scheme val="minor"/>
      </rPr>
      <t>(Q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>, Diversion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</si>
  <si>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r>
      <t>Diversion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)</t>
    </r>
  </si>
  <si>
    <r>
      <t>Diversion</t>
    </r>
    <r>
      <rPr>
        <b/>
        <vertAlign val="subscript"/>
        <sz val="11"/>
        <rFont val="Calibri"/>
        <family val="2"/>
        <scheme val="minor"/>
      </rPr>
      <t>t</t>
    </r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(Q</t>
    </r>
    <r>
      <rPr>
        <b/>
        <vertAlign val="subscript"/>
        <sz val="11"/>
        <rFont val="Calibri"/>
        <family val="2"/>
        <scheme val="minor"/>
      </rPr>
      <t>t</t>
    </r>
    <r>
      <rPr>
        <b/>
        <vertAlign val="superscript"/>
        <sz val="11"/>
        <rFont val="Calibri"/>
        <family val="2"/>
        <scheme val="minor"/>
      </rPr>
      <t>in</t>
    </r>
    <r>
      <rPr>
        <b/>
        <sz val="11"/>
        <rFont val="Calibri"/>
        <family val="2"/>
        <scheme val="minor"/>
      </rPr>
      <t>)</t>
    </r>
  </si>
  <si>
    <r>
      <t>Diversion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 Demand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if 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&gt;= Demand</t>
    </r>
    <r>
      <rPr>
        <vertAlign val="subscript"/>
        <sz val="11"/>
        <rFont val="Calibri"/>
        <family val="2"/>
        <scheme val="minor"/>
      </rPr>
      <t>t</t>
    </r>
  </si>
  <si>
    <r>
      <t>Diversion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 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if 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&lt; Demand</t>
    </r>
    <r>
      <rPr>
        <vertAlign val="subscript"/>
        <sz val="11"/>
        <rFont val="Calibri"/>
        <family val="2"/>
        <scheme val="minor"/>
      </rPr>
      <t>t</t>
    </r>
  </si>
  <si>
    <r>
      <t>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 xml:space="preserve">Out </t>
    </r>
    <r>
      <rPr>
        <sz val="11"/>
        <rFont val="Calibri"/>
        <family val="2"/>
        <scheme val="minor"/>
      </rPr>
      <t>= Q</t>
    </r>
    <r>
      <rPr>
        <vertAlign val="subscript"/>
        <sz val="11"/>
        <rFont val="Calibri"/>
        <family val="2"/>
        <scheme val="minor"/>
      </rPr>
      <t>t</t>
    </r>
    <r>
      <rPr>
        <vertAlign val="superscript"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- Diversion</t>
    </r>
    <r>
      <rPr>
        <vertAlign val="subscript"/>
        <sz val="11"/>
        <rFont val="Calibri"/>
        <family val="2"/>
        <scheme val="minor"/>
      </rPr>
      <t>t</t>
    </r>
  </si>
  <si>
    <r>
      <t>S</t>
    </r>
    <r>
      <rPr>
        <vertAlign val="subscript"/>
        <sz val="11"/>
        <rFont val="Calibri"/>
        <family val="2"/>
        <scheme val="minor"/>
      </rPr>
      <t>t-1</t>
    </r>
  </si>
  <si>
    <r>
      <t>Q</t>
    </r>
    <r>
      <rPr>
        <vertAlign val="superscript"/>
        <sz val="11"/>
        <rFont val="Calibri"/>
        <family val="2"/>
        <scheme val="minor"/>
      </rPr>
      <t>in</t>
    </r>
    <r>
      <rPr>
        <vertAlign val="subscript"/>
        <sz val="11"/>
        <rFont val="Calibri"/>
        <family val="2"/>
        <scheme val="minor"/>
      </rPr>
      <t>t</t>
    </r>
  </si>
  <si>
    <r>
      <t>Demand</t>
    </r>
    <r>
      <rPr>
        <vertAlign val="subscript"/>
        <sz val="11"/>
        <rFont val="Calibri"/>
        <family val="2"/>
        <scheme val="minor"/>
      </rPr>
      <t>t</t>
    </r>
  </si>
  <si>
    <r>
      <t>Q</t>
    </r>
    <r>
      <rPr>
        <vertAlign val="superscript"/>
        <sz val="11"/>
        <rFont val="Calibri"/>
        <family val="2"/>
        <scheme val="minor"/>
      </rPr>
      <t>out</t>
    </r>
    <r>
      <rPr>
        <vertAlign val="subscript"/>
        <sz val="11"/>
        <rFont val="Calibri"/>
        <family val="2"/>
        <scheme val="minor"/>
      </rPr>
      <t>t</t>
    </r>
  </si>
  <si>
    <r>
      <t>S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- S</t>
    </r>
    <r>
      <rPr>
        <vertAlign val="subscript"/>
        <sz val="11"/>
        <rFont val="Calibri"/>
        <family val="2"/>
        <scheme val="minor"/>
      </rPr>
      <t>t-1</t>
    </r>
    <r>
      <rPr>
        <sz val="11"/>
        <rFont val="Calibri"/>
        <family val="2"/>
        <scheme val="minor"/>
      </rPr>
      <t xml:space="preserve"> = I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- O</t>
    </r>
    <r>
      <rPr>
        <vertAlign val="subscript"/>
        <sz val="11"/>
        <rFont val="Calibri"/>
        <family val="2"/>
        <scheme val="minor"/>
      </rPr>
      <t>t</t>
    </r>
  </si>
  <si>
    <r>
      <t>S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 S</t>
    </r>
    <r>
      <rPr>
        <vertAlign val="subscript"/>
        <sz val="11"/>
        <rFont val="Calibri"/>
        <family val="2"/>
        <scheme val="minor"/>
      </rPr>
      <t>t-1</t>
    </r>
    <r>
      <rPr>
        <sz val="11"/>
        <rFont val="Calibri"/>
        <family val="2"/>
        <scheme val="minor"/>
      </rPr>
      <t xml:space="preserve"> + I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- O</t>
    </r>
    <r>
      <rPr>
        <vertAlign val="subscript"/>
        <sz val="11"/>
        <rFont val="Calibri"/>
        <family val="2"/>
        <scheme val="minor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</si>
</sst>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0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214586</xdr:colOff>
      <xdr:row>10</xdr:row>
      <xdr:rowOff>92710</xdr:rowOff>
    </xdr:from>
    <xdr:to>
      <xdr:col>10</xdr:col>
      <xdr:colOff>10073</xdr:colOff>
      <xdr:row>25</xdr:row>
      <xdr:rowOff>124460</xdr:rowOff>
    </xdr:to>
    <xdr:sp macro="" textlink="">
      <xdr:nvSpPr>
        <xdr:cNvPr id="2" name="Freeform 1"/>
        <xdr:cNvSpPr/>
      </xdr:nvSpPr>
      <xdr:spPr>
        <a:xfrm>
          <a:off x="8681983" y="1853193"/>
          <a:ext cx="406400" cy="2889250"/>
        </a:xfrm>
        <a:custGeom>
          <a:avLst/>
          <a:gdLst>
            <a:gd name="connsiteX0" fmla="*/ 169678 w 619894"/>
            <a:gd name="connsiteY0" fmla="*/ 0 h 3683000"/>
            <a:gd name="connsiteX1" fmla="*/ 423678 w 619894"/>
            <a:gd name="connsiteY1" fmla="*/ 393700 h 3683000"/>
            <a:gd name="connsiteX2" fmla="*/ 474478 w 619894"/>
            <a:gd name="connsiteY2" fmla="*/ 895350 h 3683000"/>
            <a:gd name="connsiteX3" fmla="*/ 93478 w 619894"/>
            <a:gd name="connsiteY3" fmla="*/ 1327150 h 3683000"/>
            <a:gd name="connsiteX4" fmla="*/ 10928 w 619894"/>
            <a:gd name="connsiteY4" fmla="*/ 2032000 h 3683000"/>
            <a:gd name="connsiteX5" fmla="*/ 277628 w 619894"/>
            <a:gd name="connsiteY5" fmla="*/ 2470150 h 3683000"/>
            <a:gd name="connsiteX6" fmla="*/ 614178 w 619894"/>
            <a:gd name="connsiteY6" fmla="*/ 3086100 h 3683000"/>
            <a:gd name="connsiteX7" fmla="*/ 480828 w 619894"/>
            <a:gd name="connsiteY7" fmla="*/ 3435350 h 3683000"/>
            <a:gd name="connsiteX8" fmla="*/ 366528 w 619894"/>
            <a:gd name="connsiteY8" fmla="*/ 3683000 h 3683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19894" h="3683000">
              <a:moveTo>
                <a:pt x="169678" y="0"/>
              </a:moveTo>
              <a:cubicBezTo>
                <a:pt x="271278" y="122237"/>
                <a:pt x="372878" y="244475"/>
                <a:pt x="423678" y="393700"/>
              </a:cubicBezTo>
              <a:cubicBezTo>
                <a:pt x="474478" y="542925"/>
                <a:pt x="529511" y="739775"/>
                <a:pt x="474478" y="895350"/>
              </a:cubicBezTo>
              <a:cubicBezTo>
                <a:pt x="419445" y="1050925"/>
                <a:pt x="170736" y="1137708"/>
                <a:pt x="93478" y="1327150"/>
              </a:cubicBezTo>
              <a:cubicBezTo>
                <a:pt x="16220" y="1516592"/>
                <a:pt x="-19764" y="1841500"/>
                <a:pt x="10928" y="2032000"/>
              </a:cubicBezTo>
              <a:cubicBezTo>
                <a:pt x="41620" y="2222500"/>
                <a:pt x="177086" y="2294467"/>
                <a:pt x="277628" y="2470150"/>
              </a:cubicBezTo>
              <a:cubicBezTo>
                <a:pt x="378170" y="2645833"/>
                <a:pt x="580311" y="2925233"/>
                <a:pt x="614178" y="3086100"/>
              </a:cubicBezTo>
              <a:cubicBezTo>
                <a:pt x="648045" y="3246967"/>
                <a:pt x="522103" y="3335867"/>
                <a:pt x="480828" y="3435350"/>
              </a:cubicBezTo>
              <a:cubicBezTo>
                <a:pt x="439553" y="3534833"/>
                <a:pt x="403040" y="3608916"/>
                <a:pt x="366528" y="3683000"/>
              </a:cubicBezTo>
            </a:path>
          </a:pathLst>
        </a:custGeom>
        <a:noFill/>
        <a:ln>
          <a:solidFill>
            <a:srgbClr val="0070C0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8</xdr:col>
      <xdr:colOff>546100</xdr:colOff>
      <xdr:row>10</xdr:row>
      <xdr:rowOff>0</xdr:rowOff>
    </xdr:from>
    <xdr:to>
      <xdr:col>9</xdr:col>
      <xdr:colOff>443186</xdr:colOff>
      <xdr:row>11</xdr:row>
      <xdr:rowOff>152400</xdr:rowOff>
    </xdr:to>
    <xdr:sp macro="" textlink="">
      <xdr:nvSpPr>
        <xdr:cNvPr id="3" name="Text Box 36"/>
        <xdr:cNvSpPr txBox="1"/>
      </xdr:nvSpPr>
      <xdr:spPr>
        <a:xfrm>
          <a:off x="8402583" y="1760483"/>
          <a:ext cx="508000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Q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r>
            <a:rPr lang="en-US" sz="1200" baseline="30000">
              <a:effectLst/>
              <a:latin typeface="Times New Roman"/>
              <a:ea typeface="Times New Roman"/>
            </a:rPr>
            <a:t>in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112986</xdr:colOff>
      <xdr:row>24</xdr:row>
      <xdr:rowOff>12700</xdr:rowOff>
    </xdr:from>
    <xdr:to>
      <xdr:col>10</xdr:col>
      <xdr:colOff>10073</xdr:colOff>
      <xdr:row>25</xdr:row>
      <xdr:rowOff>165100</xdr:rowOff>
    </xdr:to>
    <xdr:sp macro="" textlink="">
      <xdr:nvSpPr>
        <xdr:cNvPr id="4" name="Text Box 37"/>
        <xdr:cNvSpPr txBox="1"/>
      </xdr:nvSpPr>
      <xdr:spPr>
        <a:xfrm>
          <a:off x="8580383" y="4440183"/>
          <a:ext cx="508000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Q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r>
            <a:rPr lang="en-US" sz="1200" baseline="30000">
              <a:effectLst/>
              <a:latin typeface="Times New Roman"/>
              <a:ea typeface="Times New Roman"/>
            </a:rPr>
            <a:t>out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8</xdr:col>
      <xdr:colOff>361950</xdr:colOff>
      <xdr:row>21</xdr:row>
      <xdr:rowOff>133350</xdr:rowOff>
    </xdr:from>
    <xdr:to>
      <xdr:col>8</xdr:col>
      <xdr:colOff>609600</xdr:colOff>
      <xdr:row>23</xdr:row>
      <xdr:rowOff>0</xdr:rowOff>
    </xdr:to>
    <xdr:sp macro="" textlink="">
      <xdr:nvSpPr>
        <xdr:cNvPr id="5" name="Oval 4"/>
        <xdr:cNvSpPr/>
      </xdr:nvSpPr>
      <xdr:spPr>
        <a:xfrm>
          <a:off x="8218433" y="3989333"/>
          <a:ext cx="247650" cy="2476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8</xdr:col>
      <xdr:colOff>539750</xdr:colOff>
      <xdr:row>19</xdr:row>
      <xdr:rowOff>25400</xdr:rowOff>
    </xdr:from>
    <xdr:to>
      <xdr:col>9</xdr:col>
      <xdr:colOff>233636</xdr:colOff>
      <xdr:row>21</xdr:row>
      <xdr:rowOff>133350</xdr:rowOff>
    </xdr:to>
    <xdr:cxnSp macro="">
      <xdr:nvCxnSpPr>
        <xdr:cNvPr id="6" name="Straight Arrow Connector 5"/>
        <xdr:cNvCxnSpPr/>
      </xdr:nvCxnSpPr>
      <xdr:spPr>
        <a:xfrm flipH="1">
          <a:off x="8396233" y="3500383"/>
          <a:ext cx="304800" cy="48895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22</xdr:row>
      <xdr:rowOff>142546</xdr:rowOff>
    </xdr:from>
    <xdr:to>
      <xdr:col>9</xdr:col>
      <xdr:colOff>269326</xdr:colOff>
      <xdr:row>24</xdr:row>
      <xdr:rowOff>104446</xdr:rowOff>
    </xdr:to>
    <xdr:sp macro="" textlink="">
      <xdr:nvSpPr>
        <xdr:cNvPr id="7" name="Text Box 42"/>
        <xdr:cNvSpPr txBox="1"/>
      </xdr:nvSpPr>
      <xdr:spPr>
        <a:xfrm>
          <a:off x="7882758" y="4189029"/>
          <a:ext cx="853965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Demand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8</xdr:col>
      <xdr:colOff>381657</xdr:colOff>
      <xdr:row>17</xdr:row>
      <xdr:rowOff>124808</xdr:rowOff>
    </xdr:from>
    <xdr:to>
      <xdr:col>9</xdr:col>
      <xdr:colOff>113643</xdr:colOff>
      <xdr:row>22</xdr:row>
      <xdr:rowOff>26273</xdr:rowOff>
    </xdr:to>
    <xdr:sp macro="" textlink="">
      <xdr:nvSpPr>
        <xdr:cNvPr id="9" name="Text Box 42"/>
        <xdr:cNvSpPr txBox="1"/>
      </xdr:nvSpPr>
      <xdr:spPr>
        <a:xfrm rot="18431454">
          <a:off x="7982607" y="3474324"/>
          <a:ext cx="853965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Diversion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427916</xdr:colOff>
      <xdr:row>12</xdr:row>
      <xdr:rowOff>173501</xdr:rowOff>
    </xdr:from>
    <xdr:to>
      <xdr:col>22</xdr:col>
      <xdr:colOff>221403</xdr:colOff>
      <xdr:row>28</xdr:row>
      <xdr:rowOff>9039</xdr:rowOff>
    </xdr:to>
    <xdr:sp macro="" textlink="">
      <xdr:nvSpPr>
        <xdr:cNvPr id="3" name="Freeform 2"/>
        <xdr:cNvSpPr/>
      </xdr:nvSpPr>
      <xdr:spPr>
        <a:xfrm>
          <a:off x="11003950" y="2354398"/>
          <a:ext cx="404401" cy="2883538"/>
        </a:xfrm>
        <a:custGeom>
          <a:avLst/>
          <a:gdLst>
            <a:gd name="connsiteX0" fmla="*/ 169678 w 619894"/>
            <a:gd name="connsiteY0" fmla="*/ 0 h 3683000"/>
            <a:gd name="connsiteX1" fmla="*/ 423678 w 619894"/>
            <a:gd name="connsiteY1" fmla="*/ 393700 h 3683000"/>
            <a:gd name="connsiteX2" fmla="*/ 474478 w 619894"/>
            <a:gd name="connsiteY2" fmla="*/ 895350 h 3683000"/>
            <a:gd name="connsiteX3" fmla="*/ 93478 w 619894"/>
            <a:gd name="connsiteY3" fmla="*/ 1327150 h 3683000"/>
            <a:gd name="connsiteX4" fmla="*/ 10928 w 619894"/>
            <a:gd name="connsiteY4" fmla="*/ 2032000 h 3683000"/>
            <a:gd name="connsiteX5" fmla="*/ 277628 w 619894"/>
            <a:gd name="connsiteY5" fmla="*/ 2470150 h 3683000"/>
            <a:gd name="connsiteX6" fmla="*/ 614178 w 619894"/>
            <a:gd name="connsiteY6" fmla="*/ 3086100 h 3683000"/>
            <a:gd name="connsiteX7" fmla="*/ 480828 w 619894"/>
            <a:gd name="connsiteY7" fmla="*/ 3435350 h 3683000"/>
            <a:gd name="connsiteX8" fmla="*/ 366528 w 619894"/>
            <a:gd name="connsiteY8" fmla="*/ 3683000 h 3683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19894" h="3683000">
              <a:moveTo>
                <a:pt x="169678" y="0"/>
              </a:moveTo>
              <a:cubicBezTo>
                <a:pt x="271278" y="122237"/>
                <a:pt x="372878" y="244475"/>
                <a:pt x="423678" y="393700"/>
              </a:cubicBezTo>
              <a:cubicBezTo>
                <a:pt x="474478" y="542925"/>
                <a:pt x="529511" y="739775"/>
                <a:pt x="474478" y="895350"/>
              </a:cubicBezTo>
              <a:cubicBezTo>
                <a:pt x="419445" y="1050925"/>
                <a:pt x="170736" y="1137708"/>
                <a:pt x="93478" y="1327150"/>
              </a:cubicBezTo>
              <a:cubicBezTo>
                <a:pt x="16220" y="1516592"/>
                <a:pt x="-19764" y="1841500"/>
                <a:pt x="10928" y="2032000"/>
              </a:cubicBezTo>
              <a:cubicBezTo>
                <a:pt x="41620" y="2222500"/>
                <a:pt x="177086" y="2294467"/>
                <a:pt x="277628" y="2470150"/>
              </a:cubicBezTo>
              <a:cubicBezTo>
                <a:pt x="378170" y="2645833"/>
                <a:pt x="580311" y="2925233"/>
                <a:pt x="614178" y="3086100"/>
              </a:cubicBezTo>
              <a:cubicBezTo>
                <a:pt x="648045" y="3246967"/>
                <a:pt x="522103" y="3335867"/>
                <a:pt x="480828" y="3435350"/>
              </a:cubicBezTo>
              <a:cubicBezTo>
                <a:pt x="439553" y="3534833"/>
                <a:pt x="403040" y="3608916"/>
                <a:pt x="366528" y="3683000"/>
              </a:cubicBezTo>
            </a:path>
          </a:pathLst>
        </a:custGeom>
        <a:noFill/>
        <a:ln>
          <a:solidFill>
            <a:srgbClr val="0070C0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21</xdr:col>
      <xdr:colOff>148516</xdr:colOff>
      <xdr:row>12</xdr:row>
      <xdr:rowOff>80791</xdr:rowOff>
    </xdr:from>
    <xdr:to>
      <xdr:col>22</xdr:col>
      <xdr:colOff>43603</xdr:colOff>
      <xdr:row>14</xdr:row>
      <xdr:rowOff>42691</xdr:rowOff>
    </xdr:to>
    <xdr:sp macro="" textlink="">
      <xdr:nvSpPr>
        <xdr:cNvPr id="4" name="Text Box 36"/>
        <xdr:cNvSpPr txBox="1"/>
      </xdr:nvSpPr>
      <xdr:spPr>
        <a:xfrm>
          <a:off x="10724550" y="2261688"/>
          <a:ext cx="506001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Q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r>
            <a:rPr lang="en-US" sz="1200" baseline="30000">
              <a:effectLst/>
              <a:latin typeface="Times New Roman"/>
              <a:ea typeface="Times New Roman"/>
            </a:rPr>
            <a:t>in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21</xdr:col>
      <xdr:colOff>326316</xdr:colOff>
      <xdr:row>26</xdr:row>
      <xdr:rowOff>87779</xdr:rowOff>
    </xdr:from>
    <xdr:to>
      <xdr:col>22</xdr:col>
      <xdr:colOff>221403</xdr:colOff>
      <xdr:row>28</xdr:row>
      <xdr:rowOff>49679</xdr:rowOff>
    </xdr:to>
    <xdr:sp macro="" textlink="">
      <xdr:nvSpPr>
        <xdr:cNvPr id="5" name="Text Box 37"/>
        <xdr:cNvSpPr txBox="1"/>
      </xdr:nvSpPr>
      <xdr:spPr>
        <a:xfrm>
          <a:off x="10902350" y="4935676"/>
          <a:ext cx="506001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Q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r>
            <a:rPr lang="en-US" sz="1200" baseline="30000">
              <a:effectLst/>
              <a:latin typeface="Times New Roman"/>
              <a:ea typeface="Times New Roman"/>
            </a:rPr>
            <a:t>out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20</xdr:col>
      <xdr:colOff>577279</xdr:colOff>
      <xdr:row>24</xdr:row>
      <xdr:rowOff>17929</xdr:rowOff>
    </xdr:from>
    <xdr:to>
      <xdr:col>21</xdr:col>
      <xdr:colOff>212016</xdr:colOff>
      <xdr:row>25</xdr:row>
      <xdr:rowOff>75079</xdr:rowOff>
    </xdr:to>
    <xdr:sp macro="" textlink="">
      <xdr:nvSpPr>
        <xdr:cNvPr id="6" name="Oval 5"/>
        <xdr:cNvSpPr/>
      </xdr:nvSpPr>
      <xdr:spPr>
        <a:xfrm>
          <a:off x="10542400" y="4484826"/>
          <a:ext cx="245650" cy="2476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21</xdr:col>
      <xdr:colOff>142166</xdr:colOff>
      <xdr:row>21</xdr:row>
      <xdr:rowOff>100479</xdr:rowOff>
    </xdr:from>
    <xdr:to>
      <xdr:col>21</xdr:col>
      <xdr:colOff>446966</xdr:colOff>
      <xdr:row>24</xdr:row>
      <xdr:rowOff>17929</xdr:rowOff>
    </xdr:to>
    <xdr:cxnSp macro="">
      <xdr:nvCxnSpPr>
        <xdr:cNvPr id="7" name="Straight Arrow Connector 6"/>
        <xdr:cNvCxnSpPr/>
      </xdr:nvCxnSpPr>
      <xdr:spPr>
        <a:xfrm flipH="1">
          <a:off x="10718200" y="3995876"/>
          <a:ext cx="304800" cy="48895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314738</xdr:colOff>
      <xdr:row>25</xdr:row>
      <xdr:rowOff>7990</xdr:rowOff>
    </xdr:from>
    <xdr:to>
      <xdr:col>21</xdr:col>
      <xdr:colOff>532828</xdr:colOff>
      <xdr:row>26</xdr:row>
      <xdr:rowOff>160390</xdr:rowOff>
    </xdr:to>
    <xdr:sp macro="" textlink="">
      <xdr:nvSpPr>
        <xdr:cNvPr id="8" name="Text Box 42"/>
        <xdr:cNvSpPr txBox="1"/>
      </xdr:nvSpPr>
      <xdr:spPr>
        <a:xfrm>
          <a:off x="10279859" y="4665387"/>
          <a:ext cx="829003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Demand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21</xdr:col>
      <xdr:colOff>453951</xdr:colOff>
      <xdr:row>13</xdr:row>
      <xdr:rowOff>94761</xdr:rowOff>
    </xdr:from>
    <xdr:to>
      <xdr:col>22</xdr:col>
      <xdr:colOff>380788</xdr:colOff>
      <xdr:row>15</xdr:row>
      <xdr:rowOff>181662</xdr:rowOff>
    </xdr:to>
    <xdr:sp macro="" textlink="">
      <xdr:nvSpPr>
        <xdr:cNvPr id="9" name="Isosceles Triangle 8"/>
        <xdr:cNvSpPr/>
      </xdr:nvSpPr>
      <xdr:spPr>
        <a:xfrm rot="20438545">
          <a:off x="11029985" y="2466158"/>
          <a:ext cx="537751" cy="467901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22</xdr:col>
      <xdr:colOff>289035</xdr:colOff>
      <xdr:row>13</xdr:row>
      <xdr:rowOff>59121</xdr:rowOff>
    </xdr:from>
    <xdr:to>
      <xdr:col>23</xdr:col>
      <xdr:colOff>184122</xdr:colOff>
      <xdr:row>15</xdr:row>
      <xdr:rowOff>21021</xdr:rowOff>
    </xdr:to>
    <xdr:sp macro="" textlink="">
      <xdr:nvSpPr>
        <xdr:cNvPr id="10" name="Text Box 36"/>
        <xdr:cNvSpPr txBox="1"/>
      </xdr:nvSpPr>
      <xdr:spPr>
        <a:xfrm>
          <a:off x="11475983" y="2430518"/>
          <a:ext cx="506001" cy="342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/>
              <a:ea typeface="Times New Roman"/>
            </a:rPr>
            <a:t>S</a:t>
          </a:r>
          <a:r>
            <a:rPr lang="en-US" sz="1200" baseline="-25000">
              <a:effectLst/>
              <a:latin typeface="Times New Roman"/>
              <a:ea typeface="Times New Roman"/>
            </a:rPr>
            <a:t>t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34"/>
  <sheetViews>
    <sheetView topLeftCell="A5" zoomScaleNormal="100" workbookViewId="0">
      <selection activeCell="B6" sqref="B6:K34"/>
    </sheetView>
  </sheetViews>
  <sheetFormatPr defaultRowHeight="15" x14ac:dyDescent="0.25"/>
  <cols>
    <col min="1" max="1" width="5.140625" customWidth="1"/>
    <col min="8" max="8" width="13.28515625" bestFit="1" customWidth="1"/>
    <col min="12" max="12" width="4.140625" customWidth="1"/>
  </cols>
  <sheetData>
    <row r="5" spans="1:11" x14ac:dyDescent="0.25">
      <c r="D5" s="3"/>
      <c r="E5" s="4"/>
    </row>
    <row r="6" spans="1:11" x14ac:dyDescent="0.25"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ht="18" x14ac:dyDescent="0.35">
      <c r="B7" s="11"/>
      <c r="C7" s="12"/>
      <c r="D7" s="12"/>
      <c r="E7" s="24" t="s">
        <v>14</v>
      </c>
      <c r="F7" s="24"/>
      <c r="G7" s="12"/>
      <c r="H7" s="25" t="s">
        <v>13</v>
      </c>
      <c r="I7" s="25"/>
      <c r="J7" s="12"/>
      <c r="K7" s="16"/>
    </row>
    <row r="8" spans="1:11" x14ac:dyDescent="0.25">
      <c r="B8" s="11"/>
      <c r="C8" s="12"/>
      <c r="D8" s="12"/>
      <c r="E8" s="12"/>
      <c r="F8" s="12"/>
      <c r="G8" s="12"/>
      <c r="H8" s="12"/>
      <c r="I8" s="12"/>
      <c r="J8" s="12"/>
      <c r="K8" s="16"/>
    </row>
    <row r="9" spans="1:11" ht="18.75" x14ac:dyDescent="0.35">
      <c r="A9" s="1"/>
      <c r="B9" s="11"/>
      <c r="C9" s="5"/>
      <c r="D9" s="6" t="s">
        <v>0</v>
      </c>
      <c r="E9" s="6" t="s">
        <v>5</v>
      </c>
      <c r="F9" s="6" t="s">
        <v>7</v>
      </c>
      <c r="G9" s="6" t="s">
        <v>8</v>
      </c>
      <c r="H9" s="6" t="s">
        <v>6</v>
      </c>
      <c r="I9" s="12"/>
      <c r="J9" s="12"/>
      <c r="K9" s="16"/>
    </row>
    <row r="10" spans="1:11" x14ac:dyDescent="0.25">
      <c r="A10" s="2"/>
      <c r="B10" s="11"/>
      <c r="C10" s="5">
        <v>2015</v>
      </c>
      <c r="D10" s="6">
        <v>1</v>
      </c>
      <c r="E10" s="7">
        <v>10.16</v>
      </c>
      <c r="F10" s="7">
        <v>2</v>
      </c>
      <c r="G10" s="6"/>
      <c r="H10" s="7"/>
      <c r="I10" s="12"/>
      <c r="J10" s="12"/>
      <c r="K10" s="16"/>
    </row>
    <row r="11" spans="1:11" x14ac:dyDescent="0.25">
      <c r="A11" s="2"/>
      <c r="B11" s="11"/>
      <c r="C11" s="5">
        <v>2015</v>
      </c>
      <c r="D11" s="6">
        <v>2</v>
      </c>
      <c r="E11" s="7">
        <v>9.06</v>
      </c>
      <c r="F11" s="7">
        <v>2</v>
      </c>
      <c r="G11" s="7"/>
      <c r="H11" s="7"/>
      <c r="I11" s="12"/>
      <c r="J11" s="12"/>
      <c r="K11" s="16"/>
    </row>
    <row r="12" spans="1:11" x14ac:dyDescent="0.25">
      <c r="A12" s="2"/>
      <c r="B12" s="11"/>
      <c r="C12" s="5">
        <v>2015</v>
      </c>
      <c r="D12" s="6">
        <v>3</v>
      </c>
      <c r="E12" s="7">
        <v>11.76</v>
      </c>
      <c r="F12" s="7">
        <v>2</v>
      </c>
      <c r="G12" s="6"/>
      <c r="H12" s="7"/>
      <c r="I12" s="12"/>
      <c r="J12" s="12"/>
      <c r="K12" s="16"/>
    </row>
    <row r="13" spans="1:11" x14ac:dyDescent="0.25">
      <c r="A13" s="2"/>
      <c r="B13" s="11"/>
      <c r="C13" s="5">
        <v>2015</v>
      </c>
      <c r="D13" s="6">
        <v>4</v>
      </c>
      <c r="E13" s="7">
        <v>5.8</v>
      </c>
      <c r="F13" s="7">
        <v>6</v>
      </c>
      <c r="G13" s="7"/>
      <c r="H13" s="7"/>
      <c r="I13" s="12"/>
      <c r="J13" s="12"/>
      <c r="K13" s="16"/>
    </row>
    <row r="14" spans="1:11" x14ac:dyDescent="0.25">
      <c r="A14" s="2"/>
      <c r="B14" s="11"/>
      <c r="C14" s="5">
        <v>2015</v>
      </c>
      <c r="D14" s="6">
        <v>5</v>
      </c>
      <c r="E14" s="7">
        <v>1.66</v>
      </c>
      <c r="F14" s="7">
        <v>6</v>
      </c>
      <c r="G14" s="6"/>
      <c r="H14" s="7"/>
      <c r="I14" s="12"/>
      <c r="J14" s="12"/>
      <c r="K14" s="16"/>
    </row>
    <row r="15" spans="1:11" x14ac:dyDescent="0.25">
      <c r="A15" s="2"/>
      <c r="B15" s="11"/>
      <c r="C15" s="5">
        <v>2015</v>
      </c>
      <c r="D15" s="6">
        <v>6</v>
      </c>
      <c r="E15" s="7">
        <v>0.83</v>
      </c>
      <c r="F15" s="7">
        <v>6</v>
      </c>
      <c r="G15" s="7"/>
      <c r="H15" s="7"/>
      <c r="I15" s="12"/>
      <c r="J15" s="12"/>
      <c r="K15" s="16"/>
    </row>
    <row r="16" spans="1:11" x14ac:dyDescent="0.25">
      <c r="A16" s="2"/>
      <c r="B16" s="11"/>
      <c r="C16" s="5">
        <v>2015</v>
      </c>
      <c r="D16" s="6">
        <v>7</v>
      </c>
      <c r="E16" s="7">
        <v>4.99</v>
      </c>
      <c r="F16" s="7">
        <v>11</v>
      </c>
      <c r="G16" s="6"/>
      <c r="H16" s="7"/>
      <c r="I16" s="12"/>
      <c r="J16" s="12"/>
      <c r="K16" s="16"/>
    </row>
    <row r="17" spans="1:13" x14ac:dyDescent="0.25">
      <c r="A17" s="2"/>
      <c r="B17" s="11"/>
      <c r="C17" s="5">
        <v>2015</v>
      </c>
      <c r="D17" s="6">
        <v>8</v>
      </c>
      <c r="E17" s="7">
        <v>0</v>
      </c>
      <c r="F17" s="7">
        <v>11</v>
      </c>
      <c r="G17" s="7"/>
      <c r="H17" s="7"/>
      <c r="I17" s="12"/>
      <c r="J17" s="12"/>
      <c r="K17" s="16"/>
      <c r="M17" s="20" t="s">
        <v>11</v>
      </c>
    </row>
    <row r="18" spans="1:13" ht="18.75" x14ac:dyDescent="0.35">
      <c r="A18" s="2"/>
      <c r="B18" s="11"/>
      <c r="C18" s="5">
        <v>2015</v>
      </c>
      <c r="D18" s="6">
        <v>9</v>
      </c>
      <c r="E18" s="7">
        <v>0.08</v>
      </c>
      <c r="F18" s="7">
        <v>11</v>
      </c>
      <c r="G18" s="6"/>
      <c r="H18" s="7"/>
      <c r="I18" s="12"/>
      <c r="J18" s="12"/>
      <c r="K18" s="16"/>
      <c r="M18" s="21" t="s">
        <v>15</v>
      </c>
    </row>
    <row r="19" spans="1:13" ht="18.75" x14ac:dyDescent="0.35">
      <c r="A19" s="2"/>
      <c r="B19" s="11"/>
      <c r="C19" s="5">
        <v>2015</v>
      </c>
      <c r="D19" s="6">
        <v>10</v>
      </c>
      <c r="E19" s="7">
        <v>0</v>
      </c>
      <c r="F19" s="7">
        <v>5</v>
      </c>
      <c r="G19" s="7"/>
      <c r="H19" s="7"/>
      <c r="I19" s="12"/>
      <c r="J19" s="12"/>
      <c r="K19" s="16"/>
      <c r="M19" s="21" t="s">
        <v>16</v>
      </c>
    </row>
    <row r="20" spans="1:13" ht="18.75" x14ac:dyDescent="0.35">
      <c r="A20" s="2"/>
      <c r="B20" s="11"/>
      <c r="C20" s="5">
        <v>2015</v>
      </c>
      <c r="D20" s="6">
        <v>11</v>
      </c>
      <c r="E20" s="7">
        <v>4.4800000000000004</v>
      </c>
      <c r="F20" s="7">
        <v>5</v>
      </c>
      <c r="G20" s="6"/>
      <c r="H20" s="7"/>
      <c r="I20" s="12"/>
      <c r="J20" s="12"/>
      <c r="K20" s="16"/>
      <c r="M20" s="21" t="s">
        <v>17</v>
      </c>
    </row>
    <row r="21" spans="1:13" ht="18.75" x14ac:dyDescent="0.35">
      <c r="A21" s="2"/>
      <c r="B21" s="11"/>
      <c r="C21" s="5">
        <v>2015</v>
      </c>
      <c r="D21" s="6">
        <v>12</v>
      </c>
      <c r="E21" s="7">
        <v>6.51</v>
      </c>
      <c r="F21" s="7">
        <v>5</v>
      </c>
      <c r="G21" s="7"/>
      <c r="H21" s="7"/>
      <c r="I21" s="12"/>
      <c r="J21" s="12"/>
      <c r="K21" s="16"/>
      <c r="M21" s="22" t="s">
        <v>18</v>
      </c>
    </row>
    <row r="22" spans="1:13" ht="18.75" x14ac:dyDescent="0.35">
      <c r="A22" s="2"/>
      <c r="B22" s="11"/>
      <c r="C22" s="5">
        <v>2016</v>
      </c>
      <c r="D22" s="6">
        <v>1</v>
      </c>
      <c r="E22" s="7">
        <v>10.52</v>
      </c>
      <c r="F22" s="7">
        <v>2</v>
      </c>
      <c r="G22" s="6"/>
      <c r="H22" s="7"/>
      <c r="I22" s="12"/>
      <c r="J22" s="12"/>
      <c r="K22" s="16"/>
      <c r="M22" s="21" t="s">
        <v>19</v>
      </c>
    </row>
    <row r="23" spans="1:13" ht="18.75" x14ac:dyDescent="0.35">
      <c r="A23" s="2"/>
      <c r="B23" s="11"/>
      <c r="C23" s="5">
        <v>2016</v>
      </c>
      <c r="D23" s="6">
        <v>2</v>
      </c>
      <c r="E23" s="7">
        <v>7.69</v>
      </c>
      <c r="F23" s="7">
        <v>2</v>
      </c>
      <c r="G23" s="7"/>
      <c r="H23" s="7"/>
      <c r="I23" s="12"/>
      <c r="J23" s="12"/>
      <c r="K23" s="16"/>
      <c r="M23" s="21" t="s">
        <v>20</v>
      </c>
    </row>
    <row r="24" spans="1:13" x14ac:dyDescent="0.25">
      <c r="A24" s="2"/>
      <c r="B24" s="11"/>
      <c r="C24" s="5">
        <v>2016</v>
      </c>
      <c r="D24" s="6">
        <v>3</v>
      </c>
      <c r="E24" s="7">
        <v>7.33</v>
      </c>
      <c r="F24" s="7">
        <v>2</v>
      </c>
      <c r="G24" s="6"/>
      <c r="H24" s="7"/>
      <c r="I24" s="12"/>
      <c r="J24" s="12"/>
      <c r="K24" s="16"/>
      <c r="M24" s="22" t="s">
        <v>12</v>
      </c>
    </row>
    <row r="25" spans="1:13" ht="18.75" x14ac:dyDescent="0.35">
      <c r="A25" s="2"/>
      <c r="B25" s="11"/>
      <c r="C25" s="5">
        <v>2016</v>
      </c>
      <c r="D25" s="6">
        <v>4</v>
      </c>
      <c r="E25" s="7">
        <v>7.15</v>
      </c>
      <c r="F25" s="7">
        <v>6</v>
      </c>
      <c r="G25" s="7"/>
      <c r="H25" s="7"/>
      <c r="I25" s="12"/>
      <c r="J25" s="12"/>
      <c r="K25" s="16"/>
      <c r="M25" s="21" t="s">
        <v>21</v>
      </c>
    </row>
    <row r="26" spans="1:13" x14ac:dyDescent="0.25">
      <c r="A26" s="2"/>
      <c r="B26" s="11"/>
      <c r="C26" s="5">
        <v>2016</v>
      </c>
      <c r="D26" s="6">
        <v>5</v>
      </c>
      <c r="E26" s="7">
        <v>0.65</v>
      </c>
      <c r="F26" s="7">
        <v>6</v>
      </c>
      <c r="G26" s="6"/>
      <c r="H26" s="7"/>
      <c r="I26" s="12"/>
      <c r="J26" s="12"/>
      <c r="K26" s="16"/>
    </row>
    <row r="27" spans="1:13" x14ac:dyDescent="0.25">
      <c r="A27" s="2"/>
      <c r="B27" s="11"/>
      <c r="C27" s="5">
        <v>2016</v>
      </c>
      <c r="D27" s="6">
        <v>6</v>
      </c>
      <c r="E27" s="7">
        <v>0.2</v>
      </c>
      <c r="F27" s="7">
        <v>6</v>
      </c>
      <c r="G27" s="7"/>
      <c r="H27" s="7"/>
      <c r="I27" s="12"/>
      <c r="J27" s="12"/>
      <c r="K27" s="16"/>
    </row>
    <row r="28" spans="1:13" x14ac:dyDescent="0.25">
      <c r="A28" s="2"/>
      <c r="B28" s="11"/>
      <c r="C28" s="5">
        <v>2016</v>
      </c>
      <c r="D28" s="6">
        <v>7</v>
      </c>
      <c r="E28" s="7">
        <v>0.21</v>
      </c>
      <c r="F28" s="7">
        <v>11</v>
      </c>
      <c r="G28" s="6"/>
      <c r="H28" s="7"/>
      <c r="I28" s="12"/>
      <c r="J28" s="12"/>
      <c r="K28" s="16"/>
    </row>
    <row r="29" spans="1:13" x14ac:dyDescent="0.25">
      <c r="A29" s="2"/>
      <c r="B29" s="11"/>
      <c r="C29" s="5">
        <v>2016</v>
      </c>
      <c r="D29" s="6">
        <v>8</v>
      </c>
      <c r="E29" s="7">
        <v>0.22</v>
      </c>
      <c r="F29" s="7">
        <v>11</v>
      </c>
      <c r="G29" s="7"/>
      <c r="H29" s="7"/>
      <c r="I29" s="12"/>
      <c r="J29" s="12"/>
      <c r="K29" s="16"/>
    </row>
    <row r="30" spans="1:13" x14ac:dyDescent="0.25">
      <c r="A30" s="2"/>
      <c r="B30" s="11"/>
      <c r="C30" s="5">
        <v>2016</v>
      </c>
      <c r="D30" s="6">
        <v>9</v>
      </c>
      <c r="E30" s="7">
        <v>3.72</v>
      </c>
      <c r="F30" s="7">
        <v>11</v>
      </c>
      <c r="G30" s="6"/>
      <c r="H30" s="7"/>
      <c r="I30" s="12"/>
      <c r="J30" s="12"/>
      <c r="K30" s="16"/>
    </row>
    <row r="31" spans="1:13" x14ac:dyDescent="0.25">
      <c r="A31" s="2"/>
      <c r="B31" s="11"/>
      <c r="C31" s="5">
        <v>2016</v>
      </c>
      <c r="D31" s="6">
        <v>10</v>
      </c>
      <c r="E31" s="7">
        <v>3.19</v>
      </c>
      <c r="F31" s="7">
        <v>5</v>
      </c>
      <c r="G31" s="7"/>
      <c r="H31" s="7"/>
      <c r="I31" s="12"/>
      <c r="J31" s="12"/>
      <c r="K31" s="16"/>
    </row>
    <row r="32" spans="1:13" x14ac:dyDescent="0.25">
      <c r="A32" s="2"/>
      <c r="B32" s="11"/>
      <c r="C32" s="5">
        <v>2016</v>
      </c>
      <c r="D32" s="6">
        <v>11</v>
      </c>
      <c r="E32" s="7">
        <v>7.46</v>
      </c>
      <c r="F32" s="7">
        <v>5</v>
      </c>
      <c r="G32" s="6"/>
      <c r="H32" s="7"/>
      <c r="I32" s="12"/>
      <c r="J32" s="12"/>
      <c r="K32" s="16"/>
    </row>
    <row r="33" spans="1:11" x14ac:dyDescent="0.25">
      <c r="A33" s="2"/>
      <c r="B33" s="11"/>
      <c r="C33" s="5">
        <v>2016</v>
      </c>
      <c r="D33" s="6">
        <v>12</v>
      </c>
      <c r="E33" s="7">
        <v>10.6</v>
      </c>
      <c r="F33" s="7">
        <v>5</v>
      </c>
      <c r="G33" s="7"/>
      <c r="H33" s="7"/>
      <c r="I33" s="12"/>
      <c r="J33" s="12"/>
      <c r="K33" s="16"/>
    </row>
    <row r="34" spans="1:11" x14ac:dyDescent="0.25">
      <c r="B34" s="17"/>
      <c r="C34" s="18"/>
      <c r="D34" s="18"/>
      <c r="E34" s="18"/>
      <c r="F34" s="18"/>
      <c r="G34" s="18"/>
      <c r="H34" s="18"/>
      <c r="I34" s="18"/>
      <c r="J34" s="18"/>
      <c r="K34" s="19"/>
    </row>
  </sheetData>
  <mergeCells count="2">
    <mergeCell ref="E7:F7"/>
    <mergeCell ref="H7:I7"/>
  </mergeCells>
  <conditionalFormatting sqref="F10:F33">
    <cfRule type="expression" priority="1">
      <formula>"&gt;$J$10"</formula>
    </cfRule>
  </conditionalFormatting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41"/>
  <sheetViews>
    <sheetView tabSelected="1" topLeftCell="I1" zoomScaleNormal="100" workbookViewId="0">
      <selection activeCell="Z14" sqref="Z14"/>
    </sheetView>
  </sheetViews>
  <sheetFormatPr defaultRowHeight="15" x14ac:dyDescent="0.25"/>
  <cols>
    <col min="6" max="6" width="12.85546875" customWidth="1"/>
    <col min="7" max="7" width="13.28515625" bestFit="1" customWidth="1"/>
    <col min="8" max="11" width="13.28515625" customWidth="1"/>
    <col min="12" max="12" width="6.85546875" customWidth="1"/>
    <col min="20" max="20" width="13.28515625" bestFit="1" customWidth="1"/>
    <col min="24" max="24" width="5" customWidth="1"/>
  </cols>
  <sheetData>
    <row r="4" spans="1:23" x14ac:dyDescent="0.25">
      <c r="M4" s="8"/>
      <c r="N4" s="9"/>
      <c r="O4" s="9"/>
      <c r="P4" s="9"/>
      <c r="Q4" s="9"/>
      <c r="R4" s="9"/>
      <c r="S4" s="9"/>
      <c r="T4" s="9"/>
      <c r="U4" s="9"/>
      <c r="V4" s="9"/>
      <c r="W4" s="10"/>
    </row>
    <row r="5" spans="1:23" ht="18" x14ac:dyDescent="0.35">
      <c r="B5" s="3" t="s">
        <v>3</v>
      </c>
      <c r="C5" s="1">
        <v>500</v>
      </c>
      <c r="D5" s="4" t="s">
        <v>4</v>
      </c>
      <c r="M5" s="11"/>
      <c r="N5" s="12"/>
      <c r="O5" s="13" t="s">
        <v>3</v>
      </c>
      <c r="P5" s="14">
        <v>500</v>
      </c>
      <c r="Q5" s="15" t="s">
        <v>4</v>
      </c>
      <c r="R5" s="12"/>
      <c r="S5" s="25" t="s">
        <v>9</v>
      </c>
      <c r="T5" s="25"/>
      <c r="U5" s="12"/>
      <c r="V5" s="12"/>
      <c r="W5" s="16"/>
    </row>
    <row r="6" spans="1:23" ht="18" x14ac:dyDescent="0.35">
      <c r="B6" s="3"/>
      <c r="C6" s="1"/>
      <c r="D6" s="4"/>
      <c r="M6" s="11"/>
      <c r="N6" s="12"/>
      <c r="O6" s="13"/>
      <c r="P6" s="14"/>
      <c r="Q6" s="15"/>
      <c r="R6" s="12"/>
      <c r="S6" s="26" t="s">
        <v>26</v>
      </c>
      <c r="T6" s="26"/>
      <c r="U6" s="12"/>
      <c r="V6" s="12"/>
      <c r="W6" s="16"/>
    </row>
    <row r="7" spans="1:23" ht="18" x14ac:dyDescent="0.35">
      <c r="M7" s="11"/>
      <c r="N7" s="12"/>
      <c r="O7" s="12"/>
      <c r="P7" s="12"/>
      <c r="Q7" s="12"/>
      <c r="R7" s="12"/>
      <c r="S7" s="26" t="s">
        <v>27</v>
      </c>
      <c r="T7" s="26"/>
      <c r="U7" s="12"/>
      <c r="V7" s="12"/>
      <c r="W7" s="16"/>
    </row>
    <row r="8" spans="1:23" x14ac:dyDescent="0.25">
      <c r="M8" s="11"/>
      <c r="N8" s="12"/>
      <c r="O8" s="12"/>
      <c r="P8" s="12"/>
      <c r="Q8" s="12"/>
      <c r="R8" s="12"/>
      <c r="S8" s="12"/>
      <c r="T8" s="12"/>
      <c r="U8" s="12"/>
      <c r="V8" s="12"/>
      <c r="W8" s="16"/>
    </row>
    <row r="9" spans="1:23" ht="18.75" x14ac:dyDescent="0.35">
      <c r="B9" s="1" t="s">
        <v>0</v>
      </c>
      <c r="C9" s="1" t="s">
        <v>1</v>
      </c>
      <c r="D9" s="1" t="s">
        <v>5</v>
      </c>
      <c r="E9" s="1" t="s">
        <v>7</v>
      </c>
      <c r="F9" s="1" t="s">
        <v>6</v>
      </c>
      <c r="G9" s="1" t="s">
        <v>2</v>
      </c>
      <c r="H9" s="1"/>
      <c r="I9" s="1"/>
      <c r="J9" s="1"/>
      <c r="K9" s="1"/>
      <c r="L9" s="1"/>
      <c r="M9" s="11"/>
      <c r="N9" s="5"/>
      <c r="O9" s="6" t="s">
        <v>0</v>
      </c>
      <c r="P9" s="23" t="s">
        <v>22</v>
      </c>
      <c r="Q9" s="23" t="s">
        <v>23</v>
      </c>
      <c r="R9" s="23" t="s">
        <v>24</v>
      </c>
      <c r="S9" s="23" t="s">
        <v>25</v>
      </c>
      <c r="T9" s="6" t="s">
        <v>2</v>
      </c>
      <c r="U9" s="12"/>
      <c r="V9" s="12"/>
      <c r="W9" s="16"/>
    </row>
    <row r="10" spans="1:23" x14ac:dyDescent="0.25">
      <c r="A10">
        <v>2015</v>
      </c>
      <c r="B10" s="1">
        <v>1</v>
      </c>
      <c r="C10" s="1">
        <f>C5</f>
        <v>500</v>
      </c>
      <c r="D10" s="2">
        <v>10.16</v>
      </c>
      <c r="E10" s="2">
        <v>1.8769371979403615</v>
      </c>
      <c r="F10" s="1">
        <v>2</v>
      </c>
      <c r="G10" s="2">
        <f>C10+D10-E10-F10</f>
        <v>506.28306280205965</v>
      </c>
      <c r="H10" s="2"/>
      <c r="I10" s="2"/>
      <c r="J10" s="2"/>
      <c r="K10" s="2"/>
      <c r="L10" s="2"/>
      <c r="M10" s="11"/>
      <c r="N10" s="5">
        <v>2015</v>
      </c>
      <c r="O10" s="6">
        <v>1</v>
      </c>
      <c r="P10" s="6"/>
      <c r="Q10" s="7">
        <v>10</v>
      </c>
      <c r="R10" s="7">
        <v>2</v>
      </c>
      <c r="S10" s="6">
        <v>2</v>
      </c>
      <c r="T10" s="7"/>
      <c r="U10" s="12"/>
      <c r="V10" s="12"/>
      <c r="W10" s="16"/>
    </row>
    <row r="11" spans="1:23" x14ac:dyDescent="0.25">
      <c r="A11">
        <v>2015</v>
      </c>
      <c r="B11" s="1">
        <v>2</v>
      </c>
      <c r="C11" s="2">
        <f t="shared" ref="C11:C33" si="0">G10</f>
        <v>506.28306280205965</v>
      </c>
      <c r="D11" s="2">
        <v>9.06</v>
      </c>
      <c r="E11" s="2">
        <v>1.8769371979403615</v>
      </c>
      <c r="F11" s="2">
        <v>2</v>
      </c>
      <c r="G11" s="2">
        <f>C11+D11-E11-F11</f>
        <v>511.46612560411927</v>
      </c>
      <c r="H11" s="2"/>
      <c r="I11" s="2"/>
      <c r="J11" s="2"/>
      <c r="K11" s="2"/>
      <c r="L11" s="2"/>
      <c r="M11" s="11"/>
      <c r="N11" s="5">
        <v>2015</v>
      </c>
      <c r="O11" s="6">
        <v>2</v>
      </c>
      <c r="P11" s="7"/>
      <c r="Q11" s="7">
        <v>9</v>
      </c>
      <c r="R11" s="7">
        <v>2</v>
      </c>
      <c r="S11" s="7">
        <v>2</v>
      </c>
      <c r="T11" s="7"/>
      <c r="U11" s="12"/>
      <c r="V11" s="12"/>
      <c r="W11" s="16"/>
    </row>
    <row r="12" spans="1:23" x14ac:dyDescent="0.25">
      <c r="A12">
        <v>2015</v>
      </c>
      <c r="B12" s="1">
        <v>3</v>
      </c>
      <c r="C12" s="2">
        <f t="shared" si="0"/>
        <v>511.46612560411927</v>
      </c>
      <c r="D12" s="2">
        <v>11.76</v>
      </c>
      <c r="E12" s="2">
        <v>1.8769371979403615</v>
      </c>
      <c r="F12" s="1">
        <v>2</v>
      </c>
      <c r="G12" s="2">
        <f t="shared" ref="G12:G33" si="1">C12+D12-E12-F12</f>
        <v>519.34918840617888</v>
      </c>
      <c r="H12" s="2"/>
      <c r="I12" s="2"/>
      <c r="J12" s="2"/>
      <c r="K12" s="2"/>
      <c r="L12" s="2"/>
      <c r="M12" s="11"/>
      <c r="N12" s="5">
        <v>2015</v>
      </c>
      <c r="O12" s="6">
        <v>3</v>
      </c>
      <c r="P12" s="7"/>
      <c r="Q12" s="7">
        <v>12</v>
      </c>
      <c r="R12" s="7">
        <v>2</v>
      </c>
      <c r="S12" s="6">
        <v>2</v>
      </c>
      <c r="T12" s="7"/>
      <c r="U12" s="12"/>
      <c r="V12" s="12"/>
      <c r="W12" s="16"/>
    </row>
    <row r="13" spans="1:23" x14ac:dyDescent="0.25">
      <c r="A13">
        <v>2015</v>
      </c>
      <c r="B13" s="1">
        <v>4</v>
      </c>
      <c r="C13" s="2">
        <f t="shared" si="0"/>
        <v>519.34918840617888</v>
      </c>
      <c r="D13" s="2">
        <v>5.8</v>
      </c>
      <c r="E13" s="2">
        <v>6.09427193871905</v>
      </c>
      <c r="F13" s="2">
        <v>2</v>
      </c>
      <c r="G13" s="2">
        <f t="shared" si="1"/>
        <v>517.05491646745975</v>
      </c>
      <c r="H13" s="2"/>
      <c r="I13" s="2"/>
      <c r="J13" s="2"/>
      <c r="K13" s="2"/>
      <c r="L13" s="2"/>
      <c r="M13" s="11"/>
      <c r="N13" s="5">
        <v>2015</v>
      </c>
      <c r="O13" s="6">
        <v>4</v>
      </c>
      <c r="P13" s="7"/>
      <c r="Q13" s="7">
        <v>6</v>
      </c>
      <c r="R13" s="7">
        <v>6</v>
      </c>
      <c r="S13" s="7">
        <v>2</v>
      </c>
      <c r="T13" s="7"/>
      <c r="U13" s="12"/>
      <c r="V13" s="12"/>
      <c r="W13" s="16"/>
    </row>
    <row r="14" spans="1:23" x14ac:dyDescent="0.25">
      <c r="A14">
        <v>2015</v>
      </c>
      <c r="B14" s="1">
        <v>5</v>
      </c>
      <c r="C14" s="2">
        <f t="shared" si="0"/>
        <v>517.05491646745975</v>
      </c>
      <c r="D14" s="2">
        <v>1.66</v>
      </c>
      <c r="E14" s="2">
        <v>6.09427193871905</v>
      </c>
      <c r="F14" s="1">
        <v>2</v>
      </c>
      <c r="G14" s="2">
        <f t="shared" si="1"/>
        <v>510.62064452874063</v>
      </c>
      <c r="H14" s="2"/>
      <c r="I14" s="2"/>
      <c r="J14" s="2"/>
      <c r="K14" s="2"/>
      <c r="L14" s="2"/>
      <c r="M14" s="11"/>
      <c r="N14" s="5">
        <v>2015</v>
      </c>
      <c r="O14" s="6">
        <v>5</v>
      </c>
      <c r="P14" s="7"/>
      <c r="Q14" s="7">
        <v>2</v>
      </c>
      <c r="R14" s="7">
        <v>6</v>
      </c>
      <c r="S14" s="6">
        <v>2</v>
      </c>
      <c r="T14" s="7"/>
      <c r="U14" s="12"/>
      <c r="V14" s="12"/>
      <c r="W14" s="16"/>
    </row>
    <row r="15" spans="1:23" x14ac:dyDescent="0.25">
      <c r="A15">
        <v>2015</v>
      </c>
      <c r="B15" s="1">
        <v>6</v>
      </c>
      <c r="C15" s="2">
        <f t="shared" si="0"/>
        <v>510.62064452874063</v>
      </c>
      <c r="D15" s="2">
        <v>0.83</v>
      </c>
      <c r="E15" s="2">
        <v>6.09427193871905</v>
      </c>
      <c r="F15" s="2">
        <v>2</v>
      </c>
      <c r="G15" s="2">
        <f t="shared" si="1"/>
        <v>503.35637259002158</v>
      </c>
      <c r="H15" s="2"/>
      <c r="I15" s="2"/>
      <c r="J15" s="2"/>
      <c r="K15" s="2"/>
      <c r="L15" s="2"/>
      <c r="M15" s="11"/>
      <c r="N15" s="5">
        <v>2015</v>
      </c>
      <c r="O15" s="6">
        <v>6</v>
      </c>
      <c r="P15" s="7"/>
      <c r="Q15" s="7">
        <v>1</v>
      </c>
      <c r="R15" s="7">
        <v>6</v>
      </c>
      <c r="S15" s="7">
        <v>2</v>
      </c>
      <c r="T15" s="7"/>
      <c r="U15" s="12"/>
      <c r="V15" s="12"/>
      <c r="W15" s="16"/>
    </row>
    <row r="16" spans="1:23" x14ac:dyDescent="0.25">
      <c r="A16">
        <v>2015</v>
      </c>
      <c r="B16" s="1">
        <v>7</v>
      </c>
      <c r="C16" s="2">
        <f t="shared" si="0"/>
        <v>503.35637259002158</v>
      </c>
      <c r="D16" s="2">
        <v>4.99</v>
      </c>
      <c r="E16" s="2">
        <v>10.561328085070633</v>
      </c>
      <c r="F16" s="1">
        <v>2</v>
      </c>
      <c r="G16" s="2">
        <f t="shared" si="1"/>
        <v>495.78504450495097</v>
      </c>
      <c r="H16" s="2"/>
      <c r="I16" s="2"/>
      <c r="J16" s="2"/>
      <c r="K16" s="2"/>
      <c r="L16" s="2"/>
      <c r="M16" s="11"/>
      <c r="N16" s="5">
        <v>2015</v>
      </c>
      <c r="O16" s="6">
        <v>7</v>
      </c>
      <c r="P16" s="7"/>
      <c r="Q16" s="7">
        <v>5</v>
      </c>
      <c r="R16" s="7">
        <v>11</v>
      </c>
      <c r="S16" s="6">
        <v>2</v>
      </c>
      <c r="T16" s="7"/>
      <c r="U16" s="12"/>
      <c r="V16" s="12"/>
      <c r="W16" s="16"/>
    </row>
    <row r="17" spans="1:23" x14ac:dyDescent="0.25">
      <c r="A17">
        <v>2015</v>
      </c>
      <c r="B17" s="1">
        <v>8</v>
      </c>
      <c r="C17" s="2">
        <f t="shared" si="0"/>
        <v>495.78504450495097</v>
      </c>
      <c r="D17" s="2">
        <v>0</v>
      </c>
      <c r="E17" s="2">
        <v>10.561328085070633</v>
      </c>
      <c r="F17" s="2">
        <v>2</v>
      </c>
      <c r="G17" s="2">
        <f t="shared" si="1"/>
        <v>483.22371641988036</v>
      </c>
      <c r="H17" s="2"/>
      <c r="I17" s="2"/>
      <c r="J17" s="2"/>
      <c r="K17" s="2"/>
      <c r="L17" s="2"/>
      <c r="M17" s="11"/>
      <c r="N17" s="5">
        <v>2015</v>
      </c>
      <c r="O17" s="6">
        <v>8</v>
      </c>
      <c r="P17" s="7"/>
      <c r="Q17" s="7">
        <v>0</v>
      </c>
      <c r="R17" s="7">
        <v>11</v>
      </c>
      <c r="S17" s="7">
        <v>2</v>
      </c>
      <c r="T17" s="7"/>
      <c r="U17" s="12"/>
      <c r="V17" s="12"/>
      <c r="W17" s="16"/>
    </row>
    <row r="18" spans="1:23" x14ac:dyDescent="0.25">
      <c r="A18">
        <v>2015</v>
      </c>
      <c r="B18" s="1">
        <v>9</v>
      </c>
      <c r="C18" s="2">
        <f t="shared" si="0"/>
        <v>483.22371641988036</v>
      </c>
      <c r="D18" s="2">
        <v>0.08</v>
      </c>
      <c r="E18" s="2">
        <v>10.561328085070633</v>
      </c>
      <c r="F18" s="1">
        <v>2</v>
      </c>
      <c r="G18" s="2">
        <f t="shared" si="1"/>
        <v>470.74238833480973</v>
      </c>
      <c r="H18" s="2"/>
      <c r="I18" s="2"/>
      <c r="J18" s="2"/>
      <c r="K18" s="2"/>
      <c r="L18" s="2"/>
      <c r="M18" s="11"/>
      <c r="N18" s="5">
        <v>2015</v>
      </c>
      <c r="O18" s="6">
        <v>9</v>
      </c>
      <c r="P18" s="7"/>
      <c r="Q18" s="7">
        <v>0</v>
      </c>
      <c r="R18" s="7">
        <v>11</v>
      </c>
      <c r="S18" s="6">
        <v>2</v>
      </c>
      <c r="T18" s="7"/>
      <c r="U18" s="12"/>
      <c r="V18" s="12"/>
      <c r="W18" s="16"/>
    </row>
    <row r="19" spans="1:23" x14ac:dyDescent="0.25">
      <c r="A19">
        <v>2015</v>
      </c>
      <c r="B19" s="1">
        <v>10</v>
      </c>
      <c r="C19" s="2">
        <f t="shared" si="0"/>
        <v>470.74238833480973</v>
      </c>
      <c r="D19" s="2">
        <v>0</v>
      </c>
      <c r="E19" s="2">
        <v>4.7479285359857153</v>
      </c>
      <c r="F19" s="2">
        <v>2</v>
      </c>
      <c r="G19" s="2">
        <f t="shared" si="1"/>
        <v>463.99445979882404</v>
      </c>
      <c r="H19" s="2"/>
      <c r="I19" s="2"/>
      <c r="J19" s="2"/>
      <c r="K19" s="2"/>
      <c r="L19" s="2"/>
      <c r="M19" s="11"/>
      <c r="N19" s="5">
        <v>2015</v>
      </c>
      <c r="O19" s="6">
        <v>10</v>
      </c>
      <c r="P19" s="7"/>
      <c r="Q19" s="7">
        <v>0</v>
      </c>
      <c r="R19" s="7">
        <v>5</v>
      </c>
      <c r="S19" s="7">
        <v>2</v>
      </c>
      <c r="T19" s="7"/>
      <c r="U19" s="12"/>
      <c r="V19" s="12"/>
      <c r="W19" s="16"/>
    </row>
    <row r="20" spans="1:23" x14ac:dyDescent="0.25">
      <c r="A20">
        <v>2015</v>
      </c>
      <c r="B20" s="1">
        <v>11</v>
      </c>
      <c r="C20" s="2">
        <f t="shared" si="0"/>
        <v>463.99445979882404</v>
      </c>
      <c r="D20" s="2">
        <v>4.4800000000000004</v>
      </c>
      <c r="E20" s="2">
        <v>4.7479285359857153</v>
      </c>
      <c r="F20" s="1">
        <v>2</v>
      </c>
      <c r="G20" s="2">
        <f t="shared" si="1"/>
        <v>461.72653126283836</v>
      </c>
      <c r="H20" s="2"/>
      <c r="I20" s="2"/>
      <c r="J20" s="2"/>
      <c r="K20" s="2"/>
      <c r="L20" s="2"/>
      <c r="M20" s="11"/>
      <c r="N20" s="5">
        <v>2015</v>
      </c>
      <c r="O20" s="6">
        <v>11</v>
      </c>
      <c r="P20" s="7"/>
      <c r="Q20" s="7">
        <v>4</v>
      </c>
      <c r="R20" s="7">
        <v>5</v>
      </c>
      <c r="S20" s="6">
        <v>2</v>
      </c>
      <c r="T20" s="7"/>
      <c r="U20" s="12"/>
      <c r="V20" s="12"/>
      <c r="W20" s="16"/>
    </row>
    <row r="21" spans="1:23" x14ac:dyDescent="0.25">
      <c r="A21">
        <v>2015</v>
      </c>
      <c r="B21" s="1">
        <v>12</v>
      </c>
      <c r="C21" s="2">
        <f t="shared" si="0"/>
        <v>461.72653126283836</v>
      </c>
      <c r="D21" s="2">
        <v>6.51</v>
      </c>
      <c r="E21" s="2">
        <v>4.7479285359857153</v>
      </c>
      <c r="F21" s="2">
        <v>2</v>
      </c>
      <c r="G21" s="2">
        <f t="shared" si="1"/>
        <v>461.48860272685266</v>
      </c>
      <c r="H21" s="2"/>
      <c r="I21" s="2"/>
      <c r="J21" s="2"/>
      <c r="K21" s="2"/>
      <c r="L21" s="2"/>
      <c r="M21" s="11"/>
      <c r="N21" s="5">
        <v>2015</v>
      </c>
      <c r="O21" s="6">
        <v>12</v>
      </c>
      <c r="P21" s="7"/>
      <c r="Q21" s="7">
        <v>7</v>
      </c>
      <c r="R21" s="7">
        <v>5</v>
      </c>
      <c r="S21" s="7">
        <v>2</v>
      </c>
      <c r="T21" s="7"/>
      <c r="U21" s="12"/>
      <c r="V21" s="12"/>
      <c r="W21" s="16"/>
    </row>
    <row r="22" spans="1:23" x14ac:dyDescent="0.25">
      <c r="A22">
        <v>2016</v>
      </c>
      <c r="B22" s="1">
        <v>1</v>
      </c>
      <c r="C22" s="2">
        <f t="shared" si="0"/>
        <v>461.48860272685266</v>
      </c>
      <c r="D22" s="2">
        <v>10.52</v>
      </c>
      <c r="E22" s="2">
        <v>1.8900976346152261</v>
      </c>
      <c r="F22" s="1">
        <v>2</v>
      </c>
      <c r="G22" s="2">
        <f t="shared" si="1"/>
        <v>468.1185050922374</v>
      </c>
      <c r="H22" s="2"/>
      <c r="I22" s="2"/>
      <c r="J22" s="2"/>
      <c r="K22" s="2"/>
      <c r="L22" s="2"/>
      <c r="M22" s="11"/>
      <c r="N22" s="5">
        <v>2016</v>
      </c>
      <c r="O22" s="6">
        <v>1</v>
      </c>
      <c r="P22" s="7"/>
      <c r="Q22" s="7">
        <v>11</v>
      </c>
      <c r="R22" s="7">
        <v>2</v>
      </c>
      <c r="S22" s="6">
        <v>2</v>
      </c>
      <c r="T22" s="7"/>
      <c r="U22" s="12"/>
      <c r="V22" s="12"/>
      <c r="W22" s="16"/>
    </row>
    <row r="23" spans="1:23" x14ac:dyDescent="0.25">
      <c r="A23">
        <v>2016</v>
      </c>
      <c r="B23" s="1">
        <v>2</v>
      </c>
      <c r="C23" s="2">
        <f t="shared" si="0"/>
        <v>468.1185050922374</v>
      </c>
      <c r="D23" s="2">
        <v>7.69</v>
      </c>
      <c r="E23" s="2">
        <v>1.8900976346152261</v>
      </c>
      <c r="F23" s="2">
        <v>2</v>
      </c>
      <c r="G23" s="2">
        <f t="shared" si="1"/>
        <v>471.91840745762215</v>
      </c>
      <c r="H23" s="2"/>
      <c r="I23" s="2"/>
      <c r="J23" s="2"/>
      <c r="K23" s="2"/>
      <c r="L23" s="2"/>
      <c r="M23" s="11"/>
      <c r="N23" s="5">
        <v>2016</v>
      </c>
      <c r="O23" s="6">
        <v>2</v>
      </c>
      <c r="P23" s="7"/>
      <c r="Q23" s="7">
        <v>8</v>
      </c>
      <c r="R23" s="7">
        <v>2</v>
      </c>
      <c r="S23" s="7">
        <v>2</v>
      </c>
      <c r="T23" s="7"/>
      <c r="U23" s="12"/>
      <c r="V23" s="12"/>
      <c r="W23" s="16"/>
    </row>
    <row r="24" spans="1:23" x14ac:dyDescent="0.25">
      <c r="A24">
        <v>2016</v>
      </c>
      <c r="B24" s="1">
        <v>3</v>
      </c>
      <c r="C24" s="2">
        <f t="shared" si="0"/>
        <v>471.91840745762215</v>
      </c>
      <c r="D24" s="2">
        <v>7.33</v>
      </c>
      <c r="E24" s="2">
        <v>1.8900976346152261</v>
      </c>
      <c r="F24" s="1">
        <v>2</v>
      </c>
      <c r="G24" s="2">
        <f t="shared" si="1"/>
        <v>475.35830982300689</v>
      </c>
      <c r="H24" s="2"/>
      <c r="I24" s="2"/>
      <c r="J24" s="2"/>
      <c r="K24" s="2"/>
      <c r="L24" s="2"/>
      <c r="M24" s="11"/>
      <c r="N24" s="5">
        <v>2016</v>
      </c>
      <c r="O24" s="6">
        <v>3</v>
      </c>
      <c r="P24" s="7"/>
      <c r="Q24" s="7">
        <v>7</v>
      </c>
      <c r="R24" s="7">
        <v>2</v>
      </c>
      <c r="S24" s="6">
        <v>2</v>
      </c>
      <c r="T24" s="7"/>
      <c r="U24" s="12"/>
      <c r="V24" s="12"/>
      <c r="W24" s="16"/>
    </row>
    <row r="25" spans="1:23" x14ac:dyDescent="0.25">
      <c r="A25">
        <v>2016</v>
      </c>
      <c r="B25" s="1">
        <v>4</v>
      </c>
      <c r="C25" s="2">
        <f t="shared" si="0"/>
        <v>475.35830982300689</v>
      </c>
      <c r="D25" s="2">
        <v>7.15</v>
      </c>
      <c r="E25" s="2">
        <v>6.1119420601901293</v>
      </c>
      <c r="F25" s="2">
        <v>2</v>
      </c>
      <c r="G25" s="2">
        <f t="shared" si="1"/>
        <v>474.39636776281674</v>
      </c>
      <c r="H25" s="2"/>
      <c r="I25" s="2"/>
      <c r="J25" s="2"/>
      <c r="K25" s="2"/>
      <c r="L25" s="2"/>
      <c r="M25" s="11"/>
      <c r="N25" s="5">
        <v>2016</v>
      </c>
      <c r="O25" s="6">
        <v>4</v>
      </c>
      <c r="P25" s="7"/>
      <c r="Q25" s="7">
        <v>7</v>
      </c>
      <c r="R25" s="7">
        <v>6</v>
      </c>
      <c r="S25" s="7">
        <v>2</v>
      </c>
      <c r="T25" s="7"/>
      <c r="U25" s="12"/>
      <c r="V25" s="12"/>
      <c r="W25" s="16"/>
    </row>
    <row r="26" spans="1:23" x14ac:dyDescent="0.25">
      <c r="A26">
        <v>2016</v>
      </c>
      <c r="B26" s="1">
        <v>5</v>
      </c>
      <c r="C26" s="2">
        <f t="shared" si="0"/>
        <v>474.39636776281674</v>
      </c>
      <c r="D26" s="2">
        <v>0.65</v>
      </c>
      <c r="E26" s="2">
        <v>6.1119420601901293</v>
      </c>
      <c r="F26" s="1">
        <v>2</v>
      </c>
      <c r="G26" s="2">
        <f t="shared" si="1"/>
        <v>466.93442570262658</v>
      </c>
      <c r="H26" s="2"/>
      <c r="I26" s="2"/>
      <c r="J26" s="2"/>
      <c r="K26" s="2"/>
      <c r="L26" s="2"/>
      <c r="M26" s="11"/>
      <c r="N26" s="5">
        <v>2016</v>
      </c>
      <c r="O26" s="6">
        <v>5</v>
      </c>
      <c r="P26" s="7"/>
      <c r="Q26" s="7">
        <v>1</v>
      </c>
      <c r="R26" s="7">
        <v>6</v>
      </c>
      <c r="S26" s="6">
        <v>2</v>
      </c>
      <c r="T26" s="7"/>
      <c r="U26" s="12"/>
      <c r="V26" s="12"/>
      <c r="W26" s="16"/>
    </row>
    <row r="27" spans="1:23" x14ac:dyDescent="0.25">
      <c r="A27">
        <v>2016</v>
      </c>
      <c r="B27" s="1">
        <v>6</v>
      </c>
      <c r="C27" s="2">
        <f t="shared" si="0"/>
        <v>466.93442570262658</v>
      </c>
      <c r="D27" s="2">
        <v>0.2</v>
      </c>
      <c r="E27" s="2">
        <v>6.1119420601901293</v>
      </c>
      <c r="F27" s="2">
        <v>2</v>
      </c>
      <c r="G27" s="2">
        <f t="shared" si="1"/>
        <v>459.02248364243644</v>
      </c>
      <c r="H27" s="2"/>
      <c r="I27" s="2"/>
      <c r="J27" s="2"/>
      <c r="K27" s="2"/>
      <c r="L27" s="2"/>
      <c r="M27" s="11"/>
      <c r="N27" s="5">
        <v>2016</v>
      </c>
      <c r="O27" s="6">
        <v>6</v>
      </c>
      <c r="P27" s="7"/>
      <c r="Q27" s="7">
        <v>0</v>
      </c>
      <c r="R27" s="7">
        <v>6</v>
      </c>
      <c r="S27" s="7">
        <v>2</v>
      </c>
      <c r="T27" s="7"/>
      <c r="U27" s="12"/>
      <c r="V27" s="12"/>
      <c r="W27" s="16"/>
    </row>
    <row r="28" spans="1:23" x14ac:dyDescent="0.25">
      <c r="A28">
        <v>2016</v>
      </c>
      <c r="B28" s="1">
        <v>7</v>
      </c>
      <c r="C28" s="2">
        <f t="shared" si="0"/>
        <v>459.02248364243644</v>
      </c>
      <c r="D28" s="2">
        <v>0.21</v>
      </c>
      <c r="E28" s="2">
        <v>10.582903985721737</v>
      </c>
      <c r="F28" s="1">
        <v>2</v>
      </c>
      <c r="G28" s="2">
        <f t="shared" si="1"/>
        <v>446.64957965671471</v>
      </c>
      <c r="H28" s="2"/>
      <c r="I28" s="2"/>
      <c r="J28" s="2"/>
      <c r="K28" s="2"/>
      <c r="L28" s="2"/>
      <c r="M28" s="11"/>
      <c r="N28" s="5">
        <v>2016</v>
      </c>
      <c r="O28" s="6">
        <v>7</v>
      </c>
      <c r="P28" s="7"/>
      <c r="Q28" s="7">
        <v>0</v>
      </c>
      <c r="R28" s="7">
        <v>11</v>
      </c>
      <c r="S28" s="6">
        <v>2</v>
      </c>
      <c r="T28" s="7"/>
      <c r="U28" s="12"/>
      <c r="V28" s="12"/>
      <c r="W28" s="16"/>
    </row>
    <row r="29" spans="1:23" x14ac:dyDescent="0.25">
      <c r="A29">
        <v>2016</v>
      </c>
      <c r="B29" s="1">
        <v>8</v>
      </c>
      <c r="C29" s="2">
        <f t="shared" si="0"/>
        <v>446.64957965671471</v>
      </c>
      <c r="D29" s="2">
        <v>0.22</v>
      </c>
      <c r="E29" s="2">
        <v>10.582903985721737</v>
      </c>
      <c r="F29" s="2">
        <v>2</v>
      </c>
      <c r="G29" s="2">
        <f t="shared" si="1"/>
        <v>434.28667567099302</v>
      </c>
      <c r="H29" s="2"/>
      <c r="I29" s="2"/>
      <c r="J29" s="2"/>
      <c r="K29" s="2"/>
      <c r="L29" s="2"/>
      <c r="M29" s="11"/>
      <c r="N29" s="5">
        <v>2016</v>
      </c>
      <c r="O29" s="6">
        <v>8</v>
      </c>
      <c r="P29" s="7"/>
      <c r="Q29" s="7">
        <v>0</v>
      </c>
      <c r="R29" s="7">
        <v>11</v>
      </c>
      <c r="S29" s="7">
        <v>2</v>
      </c>
      <c r="T29" s="7"/>
      <c r="U29" s="12"/>
      <c r="V29" s="12"/>
      <c r="W29" s="16"/>
    </row>
    <row r="30" spans="1:23" x14ac:dyDescent="0.25">
      <c r="A30">
        <v>2016</v>
      </c>
      <c r="B30" s="1">
        <v>9</v>
      </c>
      <c r="C30" s="2">
        <f t="shared" si="0"/>
        <v>434.28667567099302</v>
      </c>
      <c r="D30" s="2">
        <v>3.72</v>
      </c>
      <c r="E30" s="2">
        <v>10.582903985721737</v>
      </c>
      <c r="F30" s="1">
        <v>2</v>
      </c>
      <c r="G30" s="2">
        <f t="shared" si="1"/>
        <v>425.42377168527133</v>
      </c>
      <c r="H30" s="2"/>
      <c r="I30" s="2"/>
      <c r="J30" s="2"/>
      <c r="K30" s="2"/>
      <c r="L30" s="2"/>
      <c r="M30" s="11"/>
      <c r="N30" s="5">
        <v>2016</v>
      </c>
      <c r="O30" s="6">
        <v>9</v>
      </c>
      <c r="P30" s="7"/>
      <c r="Q30" s="7">
        <v>4</v>
      </c>
      <c r="R30" s="7">
        <v>11</v>
      </c>
      <c r="S30" s="6">
        <v>2</v>
      </c>
      <c r="T30" s="7"/>
      <c r="U30" s="12"/>
      <c r="V30" s="12"/>
      <c r="W30" s="16"/>
    </row>
    <row r="31" spans="1:23" x14ac:dyDescent="0.25">
      <c r="A31">
        <v>2016</v>
      </c>
      <c r="B31" s="1">
        <v>10</v>
      </c>
      <c r="C31" s="2">
        <f t="shared" si="0"/>
        <v>425.42377168527133</v>
      </c>
      <c r="D31" s="2">
        <v>3.19</v>
      </c>
      <c r="E31" s="2">
        <v>4.7660378615412942</v>
      </c>
      <c r="F31" s="2">
        <v>2</v>
      </c>
      <c r="G31" s="2">
        <f t="shared" si="1"/>
        <v>421.84773382373004</v>
      </c>
      <c r="H31" s="2"/>
      <c r="I31" s="2"/>
      <c r="J31" s="2"/>
      <c r="K31" s="2"/>
      <c r="L31" s="2"/>
      <c r="M31" s="11"/>
      <c r="N31" s="5">
        <v>2016</v>
      </c>
      <c r="O31" s="6">
        <v>10</v>
      </c>
      <c r="P31" s="7"/>
      <c r="Q31" s="7">
        <v>3</v>
      </c>
      <c r="R31" s="7">
        <v>5</v>
      </c>
      <c r="S31" s="7">
        <v>2</v>
      </c>
      <c r="T31" s="7"/>
      <c r="U31" s="12"/>
      <c r="V31" s="12"/>
      <c r="W31" s="16"/>
    </row>
    <row r="32" spans="1:23" x14ac:dyDescent="0.25">
      <c r="A32">
        <v>2016</v>
      </c>
      <c r="B32" s="1">
        <v>11</v>
      </c>
      <c r="C32" s="2">
        <f t="shared" si="0"/>
        <v>421.84773382373004</v>
      </c>
      <c r="D32" s="2">
        <v>7.46</v>
      </c>
      <c r="E32" s="2">
        <v>4.7660378615412942</v>
      </c>
      <c r="F32" s="1">
        <v>2</v>
      </c>
      <c r="G32" s="2">
        <f t="shared" si="1"/>
        <v>422.54169596218873</v>
      </c>
      <c r="H32" s="2"/>
      <c r="I32" s="2"/>
      <c r="J32" s="2"/>
      <c r="K32" s="2"/>
      <c r="L32" s="2"/>
      <c r="M32" s="11"/>
      <c r="N32" s="5">
        <v>2016</v>
      </c>
      <c r="O32" s="6">
        <v>11</v>
      </c>
      <c r="P32" s="7"/>
      <c r="Q32" s="7">
        <v>7</v>
      </c>
      <c r="R32" s="7">
        <v>5</v>
      </c>
      <c r="S32" s="6">
        <v>2</v>
      </c>
      <c r="T32" s="7"/>
      <c r="U32" s="12"/>
      <c r="V32" s="12"/>
      <c r="W32" s="16"/>
    </row>
    <row r="33" spans="1:23" x14ac:dyDescent="0.25">
      <c r="A33">
        <v>2016</v>
      </c>
      <c r="B33" s="1">
        <v>12</v>
      </c>
      <c r="C33" s="2">
        <f t="shared" si="0"/>
        <v>422.54169596218873</v>
      </c>
      <c r="D33" s="2">
        <v>10.6</v>
      </c>
      <c r="E33" s="2">
        <v>4.7660378615412942</v>
      </c>
      <c r="F33" s="2">
        <v>2</v>
      </c>
      <c r="G33" s="2">
        <f t="shared" si="1"/>
        <v>426.37565810064746</v>
      </c>
      <c r="H33" s="2"/>
      <c r="I33" s="2"/>
      <c r="J33" s="2"/>
      <c r="K33" s="2"/>
      <c r="L33" s="2"/>
      <c r="M33" s="11"/>
      <c r="N33" s="5">
        <v>2016</v>
      </c>
      <c r="O33" s="6">
        <v>12</v>
      </c>
      <c r="P33" s="7"/>
      <c r="Q33" s="7">
        <v>11</v>
      </c>
      <c r="R33" s="7">
        <v>5</v>
      </c>
      <c r="S33" s="7">
        <v>2</v>
      </c>
      <c r="T33" s="7"/>
      <c r="U33" s="12"/>
      <c r="V33" s="12"/>
      <c r="W33" s="16"/>
    </row>
    <row r="34" spans="1:23" x14ac:dyDescent="0.25"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9"/>
    </row>
    <row r="41" spans="1:23" x14ac:dyDescent="0.25">
      <c r="S41" t="s">
        <v>10</v>
      </c>
    </row>
  </sheetData>
  <mergeCells count="3">
    <mergeCell ref="S5:T5"/>
    <mergeCell ref="S7:T7"/>
    <mergeCell ref="S6:T6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 Storage</vt:lpstr>
      <vt:lpstr>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Sandoval</dc:creator>
  <cp:lastModifiedBy>Samuel Sandoval Solis</cp:lastModifiedBy>
  <cp:lastPrinted>2018-04-16T01:30:29Z</cp:lastPrinted>
  <dcterms:created xsi:type="dcterms:W3CDTF">2017-04-17T20:16:14Z</dcterms:created>
  <dcterms:modified xsi:type="dcterms:W3CDTF">2018-04-16T01:30:41Z</dcterms:modified>
</cp:coreProperties>
</file>