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amuel/Downloads/"/>
    </mc:Choice>
  </mc:AlternateContent>
  <xr:revisionPtr revIDLastSave="0" documentId="13_ncr:1_{C3AED34E-3014-3B4A-AB2A-364344BC4668}" xr6:coauthVersionLast="47" xr6:coauthVersionMax="47" xr10:uidLastSave="{00000000-0000-0000-0000-000000000000}"/>
  <bookViews>
    <workbookView xWindow="34380" yWindow="600" windowWidth="34400" windowHeight="26400" activeTab="1" xr2:uid="{00000000-000D-0000-FFFF-FFFF00000000}"/>
  </bookViews>
  <sheets>
    <sheet name="Ex_1" sheetId="1" r:id="rId1"/>
    <sheet name="Ex_2" sheetId="2" r:id="rId2"/>
    <sheet name="Ex_3" sheetId="3" r:id="rId3"/>
    <sheet name="Ex_4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5" l="1"/>
  <c r="I26" i="5"/>
  <c r="F26" i="5"/>
  <c r="I22" i="5"/>
  <c r="C15" i="5"/>
  <c r="F11" i="5"/>
  <c r="E10" i="3" l="1"/>
  <c r="E11" i="3"/>
  <c r="E12" i="3"/>
  <c r="E13" i="3"/>
  <c r="E14" i="3"/>
  <c r="E15" i="3"/>
  <c r="E16" i="3"/>
  <c r="E17" i="3"/>
  <c r="E18" i="3"/>
  <c r="E19" i="3"/>
  <c r="E20" i="3"/>
  <c r="E9" i="3"/>
  <c r="F21" i="3"/>
  <c r="C12" i="3"/>
  <c r="C13" i="3" s="1"/>
  <c r="C14" i="3" s="1"/>
  <c r="C10" i="3"/>
  <c r="C11" i="3" s="1"/>
  <c r="D11" i="2"/>
  <c r="D12" i="2" s="1"/>
  <c r="D13" i="2" s="1"/>
  <c r="F11" i="2"/>
  <c r="C15" i="3" l="1"/>
  <c r="F12" i="2"/>
  <c r="C18" i="3" l="1"/>
  <c r="C19" i="3" s="1"/>
  <c r="C20" i="3" s="1"/>
  <c r="C16" i="3"/>
  <c r="C17" i="3" s="1"/>
  <c r="F13" i="2"/>
</calcChain>
</file>

<file path=xl/sharedStrings.xml><?xml version="1.0" encoding="utf-8"?>
<sst xmlns="http://schemas.openxmlformats.org/spreadsheetml/2006/main" count="121" uniqueCount="67">
  <si>
    <t>Summer storage level</t>
  </si>
  <si>
    <t>Probability of storage level</t>
  </si>
  <si>
    <t>(ft)</t>
  </si>
  <si>
    <t>Benefits</t>
  </si>
  <si>
    <t>(thousand $)</t>
  </si>
  <si>
    <t>Net Benefits</t>
  </si>
  <si>
    <t>Decrease in recreation benefits (Cost)</t>
  </si>
  <si>
    <t>Irrigation Water Allocation</t>
  </si>
  <si>
    <t>Probability of Allocation</t>
  </si>
  <si>
    <t>Cost to grow rice ($/acre)</t>
  </si>
  <si>
    <t>Benefits ($/acre)</t>
  </si>
  <si>
    <t>Net benefits ($/acre)</t>
  </si>
  <si>
    <t>Duration</t>
  </si>
  <si>
    <t>(hr)</t>
  </si>
  <si>
    <t>X</t>
  </si>
  <si>
    <t>Productivity</t>
  </si>
  <si>
    <t>Y</t>
  </si>
  <si>
    <t>(%)</t>
  </si>
  <si>
    <t xml:space="preserve">Number of </t>
  </si>
  <si>
    <t>Observations</t>
  </si>
  <si>
    <t>Frequency</t>
  </si>
  <si>
    <t>Relative</t>
  </si>
  <si>
    <t>Joint PMF</t>
  </si>
  <si>
    <r>
      <t>P</t>
    </r>
    <r>
      <rPr>
        <vertAlign val="subscript"/>
        <sz val="11"/>
        <color theme="1"/>
        <rFont val="Calibri"/>
        <family val="2"/>
        <scheme val="minor"/>
      </rPr>
      <t>X,Y</t>
    </r>
    <r>
      <rPr>
        <sz val="11"/>
        <color theme="1"/>
        <rFont val="Calibri"/>
        <family val="2"/>
        <scheme val="minor"/>
      </rPr>
      <t xml:space="preserve"> (x,y)</t>
    </r>
  </si>
  <si>
    <t>($)</t>
  </si>
  <si>
    <t>1)</t>
  </si>
  <si>
    <t>Marginal PMF</t>
  </si>
  <si>
    <t>pX(x)</t>
  </si>
  <si>
    <t>4)</t>
  </si>
  <si>
    <t>5)</t>
  </si>
  <si>
    <t>Cond. PMF</t>
  </si>
  <si>
    <t xml:space="preserve">Marginal </t>
  </si>
  <si>
    <t>Conditional</t>
  </si>
  <si>
    <t>Joint</t>
  </si>
  <si>
    <t xml:space="preserve">Damage </t>
  </si>
  <si>
    <t>Expected Cost</t>
  </si>
  <si>
    <t>Probabilities</t>
  </si>
  <si>
    <t>Probability</t>
  </si>
  <si>
    <t>($ Billion)</t>
  </si>
  <si>
    <t>P(High Tide|Hurr)</t>
  </si>
  <si>
    <t>Billion</t>
  </si>
  <si>
    <t>P(Hurr)</t>
  </si>
  <si>
    <t>P(No High Tide|Hurr)</t>
  </si>
  <si>
    <t>EMV</t>
  </si>
  <si>
    <t>P(No Hurr)</t>
  </si>
  <si>
    <t>P(No Hurricane)</t>
  </si>
  <si>
    <t>Expected</t>
  </si>
  <si>
    <t xml:space="preserve"> Benefits</t>
  </si>
  <si>
    <t>P (6 hr.)</t>
  </si>
  <si>
    <t>P (8 hr.)</t>
  </si>
  <si>
    <t>P (10 hr.)</t>
  </si>
  <si>
    <t>P (12 hr.)</t>
  </si>
  <si>
    <t>P(50|6 hr)</t>
  </si>
  <si>
    <t>P(70|6 hr)</t>
  </si>
  <si>
    <t>P(90|6 hr)</t>
  </si>
  <si>
    <t>P(50|8 hr)</t>
  </si>
  <si>
    <t>P(70|8 hr)</t>
  </si>
  <si>
    <t>P(90|8 hr)</t>
  </si>
  <si>
    <t>P(50|10 hr)</t>
  </si>
  <si>
    <t>P(70|10 hr)</t>
  </si>
  <si>
    <t>P(90|10 hr)</t>
  </si>
  <si>
    <t>P(50|12 hr)</t>
  </si>
  <si>
    <t>P(70|12 hr)</t>
  </si>
  <si>
    <t>P(90|12 hr)</t>
  </si>
  <si>
    <t>Cost ($ Billion)</t>
  </si>
  <si>
    <t>Crop Yield (ton/acre)</t>
  </si>
  <si>
    <t>Market Price of Rice ($/ton)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</si>
</sst>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"/>
    <numFmt numFmtId="165" formatCode="0.00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6" fontId="0" fillId="0" borderId="0" xfId="0" applyNumberFormat="1"/>
    <xf numFmtId="8" fontId="0" fillId="0" borderId="0" xfId="0" applyNumberFormat="1"/>
    <xf numFmtId="166" fontId="0" fillId="0" borderId="0" xfId="0" applyNumberFormat="1"/>
    <xf numFmtId="1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center" vertical="center" wrapText="1"/>
    </xf>
    <xf numFmtId="6" fontId="1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8" xfId="0" applyBorder="1" applyAlignment="1">
      <alignment horizontal="center"/>
    </xf>
    <xf numFmtId="165" fontId="0" fillId="0" borderId="8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9" xfId="0" applyBorder="1" applyAlignment="1">
      <alignment horizontal="center"/>
    </xf>
    <xf numFmtId="165" fontId="0" fillId="0" borderId="9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8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9" xfId="0" applyNumberFormat="1" applyBorder="1" applyAlignment="1">
      <alignment horizontal="center"/>
    </xf>
    <xf numFmtId="7" fontId="0" fillId="0" borderId="0" xfId="1" applyNumberFormat="1" applyFont="1"/>
    <xf numFmtId="2" fontId="0" fillId="0" borderId="8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6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9" xfId="0" applyBorder="1"/>
    <xf numFmtId="6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56</xdr:row>
      <xdr:rowOff>0</xdr:rowOff>
    </xdr:from>
    <xdr:to>
      <xdr:col>2</xdr:col>
      <xdr:colOff>571500</xdr:colOff>
      <xdr:row>70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CxnSpPr/>
      </xdr:nvCxnSpPr>
      <xdr:spPr>
        <a:xfrm flipH="1">
          <a:off x="1228725" y="10706100"/>
          <a:ext cx="561975" cy="2676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66</xdr:row>
      <xdr:rowOff>0</xdr:rowOff>
    </xdr:from>
    <xdr:to>
      <xdr:col>2</xdr:col>
      <xdr:colOff>523876</xdr:colOff>
      <xdr:row>70</xdr:row>
      <xdr:rowOff>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H="1">
          <a:off x="1228725" y="12611100"/>
          <a:ext cx="514351" cy="762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19050</xdr:colOff>
      <xdr:row>70</xdr:row>
      <xdr:rowOff>9525</xdr:rowOff>
    </xdr:from>
    <xdr:to>
      <xdr:col>3</xdr:col>
      <xdr:colOff>1</xdr:colOff>
      <xdr:row>76</xdr:row>
      <xdr:rowOff>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1238250" y="13382625"/>
          <a:ext cx="561976" cy="11334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70</xdr:row>
      <xdr:rowOff>0</xdr:rowOff>
    </xdr:from>
    <xdr:to>
      <xdr:col>2</xdr:col>
      <xdr:colOff>571501</xdr:colOff>
      <xdr:row>86</xdr:row>
      <xdr:rowOff>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1228725" y="13373100"/>
          <a:ext cx="561976" cy="304800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25"/>
  <sheetViews>
    <sheetView workbookViewId="0">
      <selection activeCell="I12" sqref="I12"/>
    </sheetView>
  </sheetViews>
  <sheetFormatPr baseColWidth="10" defaultColWidth="8.83203125" defaultRowHeight="15" x14ac:dyDescent="0.2"/>
  <cols>
    <col min="2" max="2" width="13.83203125" customWidth="1"/>
    <col min="3" max="3" width="15.33203125" customWidth="1"/>
    <col min="4" max="4" width="15.5" customWidth="1"/>
    <col min="5" max="5" width="15.83203125" customWidth="1"/>
    <col min="6" max="6" width="17" customWidth="1"/>
  </cols>
  <sheetData>
    <row r="5" spans="2:6" x14ac:dyDescent="0.2">
      <c r="F5" s="16"/>
    </row>
    <row r="6" spans="2:6" ht="16" thickBot="1" x14ac:dyDescent="0.25"/>
    <row r="7" spans="2:6" ht="51" x14ac:dyDescent="0.2">
      <c r="B7" s="4" t="s">
        <v>0</v>
      </c>
      <c r="C7" s="4" t="s">
        <v>1</v>
      </c>
      <c r="D7" s="5" t="s">
        <v>3</v>
      </c>
      <c r="E7" s="4" t="s">
        <v>6</v>
      </c>
      <c r="F7" s="4" t="s">
        <v>5</v>
      </c>
    </row>
    <row r="8" spans="2:6" ht="18" thickBot="1" x14ac:dyDescent="0.25">
      <c r="B8" s="6" t="s">
        <v>2</v>
      </c>
      <c r="C8" s="6"/>
      <c r="D8" s="7" t="s">
        <v>4</v>
      </c>
      <c r="E8" s="6" t="s">
        <v>4</v>
      </c>
      <c r="F8" s="6" t="s">
        <v>4</v>
      </c>
    </row>
    <row r="9" spans="2:6" ht="17" thickBot="1" x14ac:dyDescent="0.25">
      <c r="B9" s="1">
        <v>200</v>
      </c>
      <c r="C9" s="2">
        <v>0.1</v>
      </c>
      <c r="D9" s="2">
        <v>10</v>
      </c>
      <c r="E9" s="2">
        <v>5</v>
      </c>
      <c r="F9" s="2"/>
    </row>
    <row r="10" spans="2:6" ht="17" thickBot="1" x14ac:dyDescent="0.25">
      <c r="B10" s="1">
        <v>250</v>
      </c>
      <c r="C10" s="2">
        <v>0.2</v>
      </c>
      <c r="D10" s="2">
        <v>10</v>
      </c>
      <c r="E10" s="2">
        <v>2</v>
      </c>
      <c r="F10" s="2"/>
    </row>
    <row r="11" spans="2:6" ht="17" thickBot="1" x14ac:dyDescent="0.25">
      <c r="B11" s="1">
        <v>300</v>
      </c>
      <c r="C11" s="2">
        <v>0.4</v>
      </c>
      <c r="D11" s="2">
        <v>10</v>
      </c>
      <c r="E11" s="2">
        <v>0</v>
      </c>
      <c r="F11" s="2"/>
    </row>
    <row r="12" spans="2:6" ht="17" thickBot="1" x14ac:dyDescent="0.25">
      <c r="B12" s="1">
        <v>350</v>
      </c>
      <c r="C12" s="2">
        <v>0.2</v>
      </c>
      <c r="D12" s="2">
        <v>10</v>
      </c>
      <c r="E12" s="2">
        <v>1</v>
      </c>
      <c r="F12" s="2"/>
    </row>
    <row r="13" spans="2:6" ht="17" thickBot="1" x14ac:dyDescent="0.25">
      <c r="B13" s="1">
        <v>400</v>
      </c>
      <c r="C13" s="2">
        <v>0.1</v>
      </c>
      <c r="D13" s="2">
        <v>10</v>
      </c>
      <c r="E13" s="2">
        <v>4</v>
      </c>
      <c r="F13" s="2"/>
    </row>
    <row r="15" spans="2:6" ht="16" x14ac:dyDescent="0.2">
      <c r="F15" s="3"/>
    </row>
    <row r="17" spans="1:1" x14ac:dyDescent="0.2">
      <c r="A17" s="23"/>
    </row>
    <row r="23" spans="1:1" x14ac:dyDescent="0.2">
      <c r="A23" s="23"/>
    </row>
    <row r="25" spans="1:1" x14ac:dyDescent="0.2">
      <c r="A25" s="2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16"/>
  <sheetViews>
    <sheetView tabSelected="1" workbookViewId="0">
      <selection activeCell="F6" sqref="F6"/>
    </sheetView>
  </sheetViews>
  <sheetFormatPr baseColWidth="10" defaultColWidth="8.83203125" defaultRowHeight="15" x14ac:dyDescent="0.2"/>
  <cols>
    <col min="2" max="4" width="15.1640625" customWidth="1"/>
    <col min="5" max="7" width="16.33203125" customWidth="1"/>
    <col min="8" max="8" width="13.33203125" customWidth="1"/>
    <col min="10" max="10" width="9.83203125" bestFit="1" customWidth="1"/>
    <col min="13" max="13" width="9.83203125" bestFit="1" customWidth="1"/>
    <col min="18" max="18" width="13.5" bestFit="1" customWidth="1"/>
  </cols>
  <sheetData>
    <row r="2" spans="2:18" x14ac:dyDescent="0.2">
      <c r="J2" s="8"/>
      <c r="M2" s="9"/>
    </row>
    <row r="3" spans="2:18" x14ac:dyDescent="0.2">
      <c r="M3" s="8"/>
    </row>
    <row r="4" spans="2:18" x14ac:dyDescent="0.2">
      <c r="J4" s="9"/>
      <c r="M4" s="10"/>
    </row>
    <row r="5" spans="2:18" x14ac:dyDescent="0.2">
      <c r="Q5" s="11"/>
    </row>
    <row r="6" spans="2:18" x14ac:dyDescent="0.2">
      <c r="J6" s="9"/>
      <c r="M6" s="9"/>
    </row>
    <row r="7" spans="2:18" x14ac:dyDescent="0.2">
      <c r="G7" s="16"/>
      <c r="H7" s="16"/>
      <c r="M7" s="9"/>
      <c r="R7" s="9"/>
    </row>
    <row r="8" spans="2:18" ht="16" thickBot="1" x14ac:dyDescent="0.25"/>
    <row r="9" spans="2:18" ht="52" thickBot="1" x14ac:dyDescent="0.25">
      <c r="B9" s="12" t="s">
        <v>7</v>
      </c>
      <c r="C9" s="13" t="s">
        <v>8</v>
      </c>
      <c r="D9" s="13" t="s">
        <v>9</v>
      </c>
      <c r="E9" s="13" t="s">
        <v>65</v>
      </c>
      <c r="F9" s="13" t="s">
        <v>66</v>
      </c>
      <c r="G9" s="13" t="s">
        <v>10</v>
      </c>
      <c r="H9" s="13" t="s">
        <v>11</v>
      </c>
    </row>
    <row r="10" spans="2:18" ht="17" thickBot="1" x14ac:dyDescent="0.25">
      <c r="B10" s="1">
        <v>10</v>
      </c>
      <c r="C10" s="2">
        <v>0.2</v>
      </c>
      <c r="D10" s="15">
        <v>3160</v>
      </c>
      <c r="E10" s="2">
        <v>6.5</v>
      </c>
      <c r="F10" s="15">
        <v>325</v>
      </c>
      <c r="G10" s="14"/>
      <c r="H10" s="14"/>
    </row>
    <row r="11" spans="2:18" ht="17" thickBot="1" x14ac:dyDescent="0.25">
      <c r="B11" s="1">
        <v>20</v>
      </c>
      <c r="C11" s="2">
        <v>0.3</v>
      </c>
      <c r="D11" s="15">
        <f>D10</f>
        <v>3160</v>
      </c>
      <c r="E11" s="2">
        <v>10</v>
      </c>
      <c r="F11" s="15">
        <f>F10</f>
        <v>325</v>
      </c>
      <c r="G11" s="14"/>
      <c r="H11" s="14"/>
    </row>
    <row r="12" spans="2:18" ht="17" thickBot="1" x14ac:dyDescent="0.25">
      <c r="B12" s="1">
        <v>30</v>
      </c>
      <c r="C12" s="2">
        <v>0.3</v>
      </c>
      <c r="D12" s="15">
        <f t="shared" ref="D12:D13" si="0">D11</f>
        <v>3160</v>
      </c>
      <c r="E12" s="2">
        <v>12</v>
      </c>
      <c r="F12" s="15">
        <f>F11</f>
        <v>325</v>
      </c>
      <c r="G12" s="14"/>
      <c r="H12" s="14"/>
    </row>
    <row r="13" spans="2:18" ht="17" thickBot="1" x14ac:dyDescent="0.25">
      <c r="B13" s="1">
        <v>40</v>
      </c>
      <c r="C13" s="2">
        <v>0.2</v>
      </c>
      <c r="D13" s="15">
        <f t="shared" si="0"/>
        <v>3160</v>
      </c>
      <c r="E13" s="2">
        <v>11</v>
      </c>
      <c r="F13" s="15">
        <f>F12</f>
        <v>325</v>
      </c>
      <c r="G13" s="14"/>
      <c r="H13" s="14"/>
    </row>
    <row r="16" spans="2:18" x14ac:dyDescent="0.2">
      <c r="G16" s="23"/>
      <c r="H16" s="2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92"/>
  <sheetViews>
    <sheetView topLeftCell="A46" workbookViewId="0">
      <selection activeCell="F62" sqref="F62"/>
    </sheetView>
  </sheetViews>
  <sheetFormatPr baseColWidth="10" defaultColWidth="8.83203125" defaultRowHeight="15" x14ac:dyDescent="0.2"/>
  <cols>
    <col min="3" max="3" width="8.6640625" style="16" bestFit="1" customWidth="1"/>
    <col min="4" max="4" width="11.6640625" style="16" bestFit="1" customWidth="1"/>
    <col min="5" max="5" width="11.6640625" style="16" customWidth="1"/>
    <col min="6" max="6" width="12.6640625" style="16" customWidth="1"/>
    <col min="7" max="7" width="10.33203125" style="16" customWidth="1"/>
  </cols>
  <sheetData>
    <row r="1" spans="3:7" x14ac:dyDescent="0.2">
      <c r="G1" s="16" t="s">
        <v>25</v>
      </c>
    </row>
    <row r="3" spans="3:7" x14ac:dyDescent="0.2">
      <c r="G3" s="16" t="s">
        <v>21</v>
      </c>
    </row>
    <row r="4" spans="3:7" x14ac:dyDescent="0.2">
      <c r="F4" s="16" t="s">
        <v>20</v>
      </c>
      <c r="G4" s="16" t="s">
        <v>20</v>
      </c>
    </row>
    <row r="6" spans="3:7" x14ac:dyDescent="0.2">
      <c r="C6" s="18" t="s">
        <v>12</v>
      </c>
      <c r="D6" s="18" t="s">
        <v>15</v>
      </c>
      <c r="E6" s="18" t="s">
        <v>15</v>
      </c>
      <c r="F6" s="18" t="s">
        <v>18</v>
      </c>
      <c r="G6" s="18" t="s">
        <v>22</v>
      </c>
    </row>
    <row r="7" spans="3:7" ht="17" x14ac:dyDescent="0.25">
      <c r="C7" s="16" t="s">
        <v>14</v>
      </c>
      <c r="D7" s="16" t="s">
        <v>16</v>
      </c>
      <c r="E7" s="16" t="s">
        <v>16</v>
      </c>
      <c r="F7" s="16" t="s">
        <v>19</v>
      </c>
      <c r="G7" s="16" t="s">
        <v>23</v>
      </c>
    </row>
    <row r="8" spans="3:7" x14ac:dyDescent="0.2">
      <c r="C8" s="21" t="s">
        <v>13</v>
      </c>
      <c r="D8" s="21" t="s">
        <v>17</v>
      </c>
      <c r="E8" s="21" t="s">
        <v>24</v>
      </c>
      <c r="F8" s="21"/>
      <c r="G8" s="21"/>
    </row>
    <row r="9" spans="3:7" x14ac:dyDescent="0.2">
      <c r="C9" s="18">
        <v>6</v>
      </c>
      <c r="D9" s="18">
        <v>50</v>
      </c>
      <c r="E9" s="18">
        <f>D9/100*1500</f>
        <v>750</v>
      </c>
      <c r="F9" s="18">
        <v>2</v>
      </c>
      <c r="G9" s="19"/>
    </row>
    <row r="10" spans="3:7" x14ac:dyDescent="0.2">
      <c r="C10" s="16">
        <f>C9</f>
        <v>6</v>
      </c>
      <c r="D10" s="16">
        <v>70</v>
      </c>
      <c r="E10" s="16">
        <f t="shared" ref="E10:E20" si="0">D10/100*1500</f>
        <v>1050</v>
      </c>
      <c r="F10" s="16">
        <v>5</v>
      </c>
      <c r="G10" s="20"/>
    </row>
    <row r="11" spans="3:7" x14ac:dyDescent="0.2">
      <c r="C11" s="16">
        <f>C10</f>
        <v>6</v>
      </c>
      <c r="D11" s="16">
        <v>90</v>
      </c>
      <c r="E11" s="16">
        <f t="shared" si="0"/>
        <v>1350</v>
      </c>
      <c r="F11" s="16">
        <v>10</v>
      </c>
      <c r="G11" s="20"/>
    </row>
    <row r="12" spans="3:7" x14ac:dyDescent="0.2">
      <c r="C12" s="16">
        <f>C9+2</f>
        <v>8</v>
      </c>
      <c r="D12" s="16">
        <v>50</v>
      </c>
      <c r="E12" s="16">
        <f t="shared" si="0"/>
        <v>750</v>
      </c>
      <c r="F12" s="16">
        <v>5</v>
      </c>
      <c r="G12" s="20"/>
    </row>
    <row r="13" spans="3:7" x14ac:dyDescent="0.2">
      <c r="C13" s="16">
        <f>C12</f>
        <v>8</v>
      </c>
      <c r="D13" s="16">
        <v>70</v>
      </c>
      <c r="E13" s="16">
        <f t="shared" si="0"/>
        <v>1050</v>
      </c>
      <c r="F13" s="16">
        <v>30</v>
      </c>
      <c r="G13" s="20"/>
    </row>
    <row r="14" spans="3:7" x14ac:dyDescent="0.2">
      <c r="C14" s="16">
        <f>C13</f>
        <v>8</v>
      </c>
      <c r="D14" s="16">
        <v>90</v>
      </c>
      <c r="E14" s="16">
        <f t="shared" si="0"/>
        <v>1350</v>
      </c>
      <c r="F14" s="16">
        <v>25</v>
      </c>
      <c r="G14" s="20"/>
    </row>
    <row r="15" spans="3:7" x14ac:dyDescent="0.2">
      <c r="C15" s="16">
        <f>C12+2</f>
        <v>10</v>
      </c>
      <c r="D15" s="16">
        <v>50</v>
      </c>
      <c r="E15" s="16">
        <f t="shared" si="0"/>
        <v>750</v>
      </c>
      <c r="F15" s="16">
        <v>8</v>
      </c>
      <c r="G15" s="20"/>
    </row>
    <row r="16" spans="3:7" x14ac:dyDescent="0.2">
      <c r="C16" s="16">
        <f>C15</f>
        <v>10</v>
      </c>
      <c r="D16" s="16">
        <v>70</v>
      </c>
      <c r="E16" s="16">
        <f t="shared" si="0"/>
        <v>1050</v>
      </c>
      <c r="F16" s="16">
        <v>25</v>
      </c>
      <c r="G16" s="20"/>
    </row>
    <row r="17" spans="2:9" x14ac:dyDescent="0.2">
      <c r="C17" s="16">
        <f>C16</f>
        <v>10</v>
      </c>
      <c r="D17" s="16">
        <v>90</v>
      </c>
      <c r="E17" s="16">
        <f t="shared" si="0"/>
        <v>1350</v>
      </c>
      <c r="F17" s="16">
        <v>11</v>
      </c>
      <c r="G17" s="20"/>
    </row>
    <row r="18" spans="2:9" x14ac:dyDescent="0.2">
      <c r="C18" s="16">
        <f>C15+2</f>
        <v>12</v>
      </c>
      <c r="D18" s="16">
        <v>50</v>
      </c>
      <c r="E18" s="16">
        <f t="shared" si="0"/>
        <v>750</v>
      </c>
      <c r="F18" s="16">
        <v>10</v>
      </c>
      <c r="G18" s="20"/>
    </row>
    <row r="19" spans="2:9" x14ac:dyDescent="0.2">
      <c r="C19" s="16">
        <f>C18</f>
        <v>12</v>
      </c>
      <c r="D19" s="16">
        <v>70</v>
      </c>
      <c r="E19" s="16">
        <f t="shared" si="0"/>
        <v>1050</v>
      </c>
      <c r="F19" s="16">
        <v>6</v>
      </c>
      <c r="G19" s="20"/>
    </row>
    <row r="20" spans="2:9" x14ac:dyDescent="0.2">
      <c r="C20" s="21">
        <f>C19</f>
        <v>12</v>
      </c>
      <c r="D20" s="21">
        <v>90</v>
      </c>
      <c r="E20" s="21">
        <f t="shared" si="0"/>
        <v>1350</v>
      </c>
      <c r="F20" s="21">
        <v>2</v>
      </c>
      <c r="G20" s="22"/>
    </row>
    <row r="21" spans="2:9" x14ac:dyDescent="0.2">
      <c r="F21" s="16">
        <f>SUM(F9:F20)</f>
        <v>139</v>
      </c>
      <c r="G21" s="17"/>
    </row>
    <row r="24" spans="2:9" x14ac:dyDescent="0.2">
      <c r="F24" s="23"/>
    </row>
    <row r="25" spans="2:9" x14ac:dyDescent="0.2">
      <c r="F25" s="23"/>
    </row>
    <row r="26" spans="2:9" x14ac:dyDescent="0.2">
      <c r="I26" s="16"/>
    </row>
    <row r="28" spans="2:9" x14ac:dyDescent="0.2">
      <c r="B28" s="23" t="s">
        <v>28</v>
      </c>
      <c r="C28" s="18" t="s">
        <v>12</v>
      </c>
      <c r="D28" s="18" t="s">
        <v>26</v>
      </c>
    </row>
    <row r="29" spans="2:9" x14ac:dyDescent="0.2">
      <c r="C29" s="16" t="s">
        <v>14</v>
      </c>
      <c r="D29" s="16" t="s">
        <v>27</v>
      </c>
    </row>
    <row r="30" spans="2:9" x14ac:dyDescent="0.2">
      <c r="C30" s="21" t="s">
        <v>13</v>
      </c>
      <c r="D30" s="21"/>
    </row>
    <row r="31" spans="2:9" x14ac:dyDescent="0.2">
      <c r="C31" s="18">
        <v>6</v>
      </c>
      <c r="D31" s="24"/>
    </row>
    <row r="32" spans="2:9" x14ac:dyDescent="0.2">
      <c r="C32" s="16">
        <v>8</v>
      </c>
      <c r="D32" s="25"/>
    </row>
    <row r="33" spans="2:13" x14ac:dyDescent="0.2">
      <c r="C33" s="16">
        <v>10</v>
      </c>
      <c r="D33" s="25"/>
    </row>
    <row r="34" spans="2:13" x14ac:dyDescent="0.2">
      <c r="C34" s="21">
        <v>12</v>
      </c>
      <c r="D34" s="26"/>
    </row>
    <row r="35" spans="2:13" x14ac:dyDescent="0.2">
      <c r="D35" s="17"/>
    </row>
    <row r="37" spans="2:13" x14ac:dyDescent="0.2">
      <c r="B37" s="23" t="s">
        <v>29</v>
      </c>
      <c r="C37" s="18" t="s">
        <v>12</v>
      </c>
      <c r="D37" s="18" t="s">
        <v>30</v>
      </c>
      <c r="F37" s="18" t="s">
        <v>12</v>
      </c>
      <c r="G37" s="18" t="s">
        <v>30</v>
      </c>
      <c r="I37" s="18" t="s">
        <v>12</v>
      </c>
      <c r="J37" s="18" t="s">
        <v>30</v>
      </c>
      <c r="L37" s="18" t="s">
        <v>12</v>
      </c>
      <c r="M37" s="18" t="s">
        <v>30</v>
      </c>
    </row>
    <row r="38" spans="2:13" x14ac:dyDescent="0.2">
      <c r="C38" s="16" t="s">
        <v>14</v>
      </c>
      <c r="D38" s="16" t="s">
        <v>27</v>
      </c>
      <c r="F38" s="16" t="s">
        <v>14</v>
      </c>
      <c r="G38" s="16" t="s">
        <v>27</v>
      </c>
      <c r="I38" s="16" t="s">
        <v>14</v>
      </c>
      <c r="J38" s="16" t="s">
        <v>27</v>
      </c>
      <c r="L38" s="16" t="s">
        <v>14</v>
      </c>
      <c r="M38" s="16" t="s">
        <v>27</v>
      </c>
    </row>
    <row r="39" spans="2:13" x14ac:dyDescent="0.2">
      <c r="C39" s="21" t="s">
        <v>13</v>
      </c>
      <c r="F39" s="21" t="s">
        <v>13</v>
      </c>
      <c r="G39" s="21"/>
      <c r="I39" s="21" t="s">
        <v>13</v>
      </c>
      <c r="J39" s="21"/>
      <c r="L39" s="21" t="s">
        <v>13</v>
      </c>
      <c r="M39" s="21"/>
    </row>
    <row r="40" spans="2:13" x14ac:dyDescent="0.2">
      <c r="C40" s="18">
        <v>50</v>
      </c>
      <c r="D40" s="28"/>
      <c r="F40" s="18">
        <v>50</v>
      </c>
      <c r="G40" s="28"/>
      <c r="I40" s="18">
        <v>50</v>
      </c>
      <c r="J40" s="28"/>
      <c r="L40" s="18">
        <v>50</v>
      </c>
      <c r="M40" s="28"/>
    </row>
    <row r="41" spans="2:13" x14ac:dyDescent="0.2">
      <c r="C41" s="16">
        <v>70</v>
      </c>
      <c r="D41" s="29"/>
      <c r="F41" s="16">
        <v>70</v>
      </c>
      <c r="G41" s="29"/>
      <c r="I41" s="16">
        <v>70</v>
      </c>
      <c r="J41" s="29"/>
      <c r="L41" s="16">
        <v>70</v>
      </c>
      <c r="M41" s="29"/>
    </row>
    <row r="42" spans="2:13" x14ac:dyDescent="0.2">
      <c r="C42" s="21">
        <v>90</v>
      </c>
      <c r="D42" s="30"/>
      <c r="F42" s="21">
        <v>90</v>
      </c>
      <c r="G42" s="30"/>
      <c r="I42" s="21">
        <v>90</v>
      </c>
      <c r="J42" s="30"/>
      <c r="L42" s="21">
        <v>90</v>
      </c>
      <c r="M42" s="30"/>
    </row>
    <row r="43" spans="2:13" x14ac:dyDescent="0.2">
      <c r="D43" s="17"/>
      <c r="G43" s="17"/>
      <c r="I43" s="16"/>
      <c r="J43" s="17"/>
      <c r="L43" s="16"/>
      <c r="M43" s="17"/>
    </row>
    <row r="48" spans="2:13" x14ac:dyDescent="0.2">
      <c r="C48"/>
      <c r="D48"/>
      <c r="E48"/>
      <c r="F48"/>
      <c r="G48"/>
    </row>
    <row r="49" spans="3:11" x14ac:dyDescent="0.2">
      <c r="C49"/>
      <c r="D49"/>
      <c r="E49"/>
      <c r="F49"/>
      <c r="G49"/>
      <c r="J49" s="16" t="s">
        <v>46</v>
      </c>
    </row>
    <row r="50" spans="3:11" x14ac:dyDescent="0.2">
      <c r="C50"/>
      <c r="D50" s="36" t="s">
        <v>31</v>
      </c>
      <c r="E50" s="36"/>
      <c r="F50"/>
      <c r="G50" s="16" t="s">
        <v>32</v>
      </c>
      <c r="I50" s="16" t="s">
        <v>33</v>
      </c>
      <c r="J50" s="16" t="s">
        <v>15</v>
      </c>
      <c r="K50" s="16" t="s">
        <v>47</v>
      </c>
    </row>
    <row r="51" spans="3:11" x14ac:dyDescent="0.2">
      <c r="C51"/>
      <c r="D51" s="36" t="s">
        <v>36</v>
      </c>
      <c r="E51" s="36"/>
      <c r="F51"/>
      <c r="G51" s="16" t="s">
        <v>36</v>
      </c>
      <c r="I51" s="16" t="s">
        <v>37</v>
      </c>
      <c r="J51" s="16" t="s">
        <v>24</v>
      </c>
      <c r="K51" s="16" t="s">
        <v>24</v>
      </c>
    </row>
    <row r="52" spans="3:11" x14ac:dyDescent="0.2">
      <c r="C52"/>
      <c r="D52"/>
      <c r="E52"/>
      <c r="F52"/>
      <c r="G52"/>
    </row>
    <row r="53" spans="3:11" x14ac:dyDescent="0.2">
      <c r="C53"/>
      <c r="D53"/>
      <c r="E53"/>
      <c r="F53"/>
      <c r="G53" s="16" t="s">
        <v>52</v>
      </c>
      <c r="I53" s="42"/>
      <c r="J53" s="35"/>
      <c r="K53" s="35"/>
    </row>
    <row r="54" spans="3:11" x14ac:dyDescent="0.2">
      <c r="C54"/>
      <c r="D54"/>
      <c r="E54"/>
      <c r="F54" s="40"/>
      <c r="G54" s="18"/>
      <c r="I54" s="42"/>
      <c r="J54" s="35"/>
      <c r="K54" s="35"/>
    </row>
    <row r="55" spans="3:11" x14ac:dyDescent="0.2">
      <c r="C55"/>
      <c r="D55"/>
      <c r="E55"/>
      <c r="F55" s="40"/>
      <c r="I55" s="31"/>
    </row>
    <row r="56" spans="3:11" x14ac:dyDescent="0.2">
      <c r="C56"/>
      <c r="D56" s="36" t="s">
        <v>48</v>
      </c>
      <c r="E56" s="36"/>
      <c r="F56" s="41"/>
      <c r="G56" s="16" t="s">
        <v>53</v>
      </c>
      <c r="I56" s="42"/>
      <c r="J56" s="35"/>
      <c r="K56" s="35"/>
    </row>
    <row r="57" spans="3:11" x14ac:dyDescent="0.2">
      <c r="C57"/>
      <c r="D57" s="37"/>
      <c r="E57" s="37"/>
      <c r="F57" s="38"/>
      <c r="G57" s="28"/>
      <c r="I57" s="42"/>
      <c r="J57" s="35"/>
      <c r="K57" s="35"/>
    </row>
    <row r="58" spans="3:11" x14ac:dyDescent="0.2">
      <c r="C58"/>
      <c r="F58" s="39"/>
      <c r="I58" s="31"/>
    </row>
    <row r="59" spans="3:11" x14ac:dyDescent="0.2">
      <c r="C59"/>
      <c r="D59"/>
      <c r="E59"/>
      <c r="F59" s="39"/>
      <c r="G59" s="16" t="s">
        <v>54</v>
      </c>
      <c r="I59" s="42"/>
      <c r="J59" s="35"/>
      <c r="K59" s="35"/>
    </row>
    <row r="60" spans="3:11" x14ac:dyDescent="0.2">
      <c r="C60"/>
      <c r="D60"/>
      <c r="E60"/>
      <c r="F60"/>
      <c r="G60" s="18"/>
      <c r="I60" s="42"/>
      <c r="J60" s="35"/>
      <c r="K60" s="35"/>
    </row>
    <row r="61" spans="3:11" x14ac:dyDescent="0.2">
      <c r="C61"/>
      <c r="D61"/>
      <c r="E61"/>
      <c r="F61"/>
    </row>
    <row r="62" spans="3:11" x14ac:dyDescent="0.2">
      <c r="C62"/>
      <c r="D62"/>
      <c r="E62"/>
      <c r="F62"/>
    </row>
    <row r="63" spans="3:11" x14ac:dyDescent="0.2">
      <c r="C63"/>
      <c r="D63"/>
      <c r="E63"/>
      <c r="F63"/>
      <c r="G63" s="16" t="s">
        <v>55</v>
      </c>
      <c r="I63" s="42"/>
      <c r="J63" s="35"/>
      <c r="K63" s="35"/>
    </row>
    <row r="64" spans="3:11" x14ac:dyDescent="0.2">
      <c r="C64"/>
      <c r="D64"/>
      <c r="E64"/>
      <c r="F64" s="40"/>
      <c r="G64" s="18"/>
      <c r="I64" s="42"/>
      <c r="J64" s="35"/>
      <c r="K64" s="35"/>
    </row>
    <row r="65" spans="1:11" x14ac:dyDescent="0.2">
      <c r="C65"/>
      <c r="D65"/>
      <c r="E65"/>
      <c r="F65" s="40"/>
      <c r="I65" s="31"/>
    </row>
    <row r="66" spans="1:11" x14ac:dyDescent="0.2">
      <c r="C66"/>
      <c r="D66" s="36" t="s">
        <v>49</v>
      </c>
      <c r="E66" s="36"/>
      <c r="F66" s="41"/>
      <c r="G66" s="16" t="s">
        <v>56</v>
      </c>
      <c r="I66" s="42"/>
      <c r="J66" s="35"/>
      <c r="K66" s="35"/>
    </row>
    <row r="67" spans="1:11" x14ac:dyDescent="0.2">
      <c r="C67"/>
      <c r="D67" s="37"/>
      <c r="E67" s="37"/>
      <c r="F67" s="38"/>
      <c r="G67" s="28"/>
      <c r="I67" s="42"/>
      <c r="J67" s="35"/>
      <c r="K67" s="35"/>
    </row>
    <row r="68" spans="1:11" x14ac:dyDescent="0.2">
      <c r="C68"/>
      <c r="F68" s="39"/>
      <c r="I68" s="31"/>
    </row>
    <row r="69" spans="1:11" x14ac:dyDescent="0.2">
      <c r="C69"/>
      <c r="D69"/>
      <c r="E69"/>
      <c r="F69" s="39"/>
      <c r="G69" s="16" t="s">
        <v>57</v>
      </c>
      <c r="I69" s="42"/>
      <c r="J69" s="35"/>
      <c r="K69" s="35"/>
    </row>
    <row r="70" spans="1:11" x14ac:dyDescent="0.2">
      <c r="A70" s="34"/>
      <c r="B70" s="34"/>
      <c r="C70"/>
      <c r="D70"/>
      <c r="E70"/>
      <c r="F70"/>
      <c r="G70" s="28"/>
      <c r="I70" s="42"/>
      <c r="J70" s="35"/>
      <c r="K70" s="35"/>
    </row>
    <row r="71" spans="1:11" x14ac:dyDescent="0.2">
      <c r="C71"/>
      <c r="D71"/>
      <c r="E71"/>
      <c r="F71"/>
      <c r="K71" s="32"/>
    </row>
    <row r="72" spans="1:11" x14ac:dyDescent="0.2">
      <c r="C72"/>
      <c r="D72"/>
      <c r="E72"/>
      <c r="F72"/>
      <c r="K72" s="33"/>
    </row>
    <row r="73" spans="1:11" x14ac:dyDescent="0.2">
      <c r="C73"/>
      <c r="D73"/>
      <c r="E73"/>
      <c r="F73"/>
      <c r="G73" s="16" t="s">
        <v>58</v>
      </c>
      <c r="H73" s="16"/>
      <c r="I73" s="42"/>
      <c r="J73" s="35"/>
      <c r="K73" s="35"/>
    </row>
    <row r="74" spans="1:11" x14ac:dyDescent="0.2">
      <c r="C74"/>
      <c r="D74"/>
      <c r="E74"/>
      <c r="F74" s="40"/>
      <c r="G74" s="18"/>
      <c r="H74" s="16"/>
      <c r="I74" s="42"/>
      <c r="J74" s="35"/>
      <c r="K74" s="35"/>
    </row>
    <row r="75" spans="1:11" x14ac:dyDescent="0.2">
      <c r="C75"/>
      <c r="D75"/>
      <c r="E75"/>
      <c r="F75" s="40"/>
      <c r="H75" s="16"/>
      <c r="I75" s="31"/>
    </row>
    <row r="76" spans="1:11" x14ac:dyDescent="0.2">
      <c r="C76"/>
      <c r="D76" s="36" t="s">
        <v>50</v>
      </c>
      <c r="E76" s="36"/>
      <c r="F76" s="41"/>
      <c r="G76" s="16" t="s">
        <v>59</v>
      </c>
      <c r="H76" s="16"/>
      <c r="I76" s="42"/>
      <c r="J76" s="35"/>
      <c r="K76" s="35"/>
    </row>
    <row r="77" spans="1:11" x14ac:dyDescent="0.2">
      <c r="C77"/>
      <c r="D77" s="37"/>
      <c r="E77" s="37"/>
      <c r="F77" s="38"/>
      <c r="G77" s="28"/>
      <c r="H77" s="16"/>
      <c r="I77" s="42"/>
      <c r="J77" s="35"/>
      <c r="K77" s="35"/>
    </row>
    <row r="78" spans="1:11" x14ac:dyDescent="0.2">
      <c r="C78"/>
      <c r="F78" s="39"/>
      <c r="H78" s="16"/>
      <c r="I78" s="31"/>
    </row>
    <row r="79" spans="1:11" x14ac:dyDescent="0.2">
      <c r="C79"/>
      <c r="D79"/>
      <c r="E79"/>
      <c r="F79" s="39"/>
      <c r="G79" s="16" t="s">
        <v>60</v>
      </c>
      <c r="H79" s="16"/>
      <c r="I79" s="42"/>
      <c r="J79" s="35"/>
      <c r="K79" s="35"/>
    </row>
    <row r="80" spans="1:11" x14ac:dyDescent="0.2">
      <c r="C80"/>
      <c r="D80"/>
      <c r="E80"/>
      <c r="F80"/>
      <c r="G80" s="28"/>
      <c r="H80" s="16"/>
      <c r="I80" s="42"/>
      <c r="J80" s="35"/>
      <c r="K80" s="35"/>
    </row>
    <row r="81" spans="3:11" x14ac:dyDescent="0.2">
      <c r="C81"/>
      <c r="H81" s="16"/>
    </row>
    <row r="82" spans="3:11" x14ac:dyDescent="0.2">
      <c r="C82"/>
      <c r="H82" s="16"/>
    </row>
    <row r="83" spans="3:11" x14ac:dyDescent="0.2">
      <c r="C83"/>
      <c r="D83"/>
      <c r="E83"/>
      <c r="F83"/>
      <c r="G83" s="16" t="s">
        <v>61</v>
      </c>
      <c r="H83" s="16"/>
      <c r="I83" s="42"/>
      <c r="J83" s="35"/>
      <c r="K83" s="35"/>
    </row>
    <row r="84" spans="3:11" x14ac:dyDescent="0.2">
      <c r="C84"/>
      <c r="D84"/>
      <c r="E84"/>
      <c r="F84" s="40"/>
      <c r="G84" s="18"/>
      <c r="H84" s="16"/>
      <c r="I84" s="42"/>
      <c r="J84" s="35"/>
      <c r="K84" s="35"/>
    </row>
    <row r="85" spans="3:11" x14ac:dyDescent="0.2">
      <c r="C85"/>
      <c r="D85"/>
      <c r="E85"/>
      <c r="F85" s="40"/>
      <c r="H85" s="16"/>
      <c r="I85" s="31"/>
    </row>
    <row r="86" spans="3:11" x14ac:dyDescent="0.2">
      <c r="C86"/>
      <c r="D86" s="36" t="s">
        <v>51</v>
      </c>
      <c r="E86" s="36"/>
      <c r="F86" s="41"/>
      <c r="G86" s="16" t="s">
        <v>62</v>
      </c>
      <c r="H86" s="16"/>
      <c r="I86" s="42"/>
      <c r="J86" s="35"/>
      <c r="K86" s="35"/>
    </row>
    <row r="87" spans="3:11" x14ac:dyDescent="0.2">
      <c r="C87"/>
      <c r="D87" s="37"/>
      <c r="E87" s="37"/>
      <c r="F87" s="38"/>
      <c r="G87" s="28"/>
      <c r="H87" s="16"/>
      <c r="I87" s="42"/>
      <c r="J87" s="35"/>
      <c r="K87" s="35"/>
    </row>
    <row r="88" spans="3:11" x14ac:dyDescent="0.2">
      <c r="C88"/>
      <c r="F88" s="39"/>
      <c r="H88" s="16"/>
      <c r="I88" s="31"/>
    </row>
    <row r="89" spans="3:11" x14ac:dyDescent="0.2">
      <c r="C89"/>
      <c r="D89"/>
      <c r="E89"/>
      <c r="F89" s="39"/>
      <c r="G89" s="16" t="s">
        <v>63</v>
      </c>
      <c r="H89" s="16"/>
      <c r="I89" s="42"/>
      <c r="J89" s="35"/>
      <c r="K89" s="35"/>
    </row>
    <row r="90" spans="3:11" x14ac:dyDescent="0.2">
      <c r="C90"/>
      <c r="D90"/>
      <c r="E90"/>
      <c r="F90"/>
      <c r="G90" s="28"/>
      <c r="H90" s="16"/>
      <c r="I90" s="42"/>
      <c r="J90" s="35"/>
      <c r="K90" s="35"/>
    </row>
    <row r="91" spans="3:11" x14ac:dyDescent="0.2">
      <c r="C91"/>
      <c r="H91" s="16"/>
    </row>
    <row r="92" spans="3:11" x14ac:dyDescent="0.2">
      <c r="C92"/>
      <c r="H92" s="16"/>
    </row>
  </sheetData>
  <mergeCells count="54">
    <mergeCell ref="D50:E50"/>
    <mergeCell ref="D51:E51"/>
    <mergeCell ref="I53:I54"/>
    <mergeCell ref="J53:J54"/>
    <mergeCell ref="K53:K54"/>
    <mergeCell ref="F54:F56"/>
    <mergeCell ref="D56:E56"/>
    <mergeCell ref="I56:I57"/>
    <mergeCell ref="J56:J57"/>
    <mergeCell ref="K56:K57"/>
    <mergeCell ref="D57:E57"/>
    <mergeCell ref="F57:F59"/>
    <mergeCell ref="I59:I60"/>
    <mergeCell ref="J59:J60"/>
    <mergeCell ref="K59:K60"/>
    <mergeCell ref="I63:I64"/>
    <mergeCell ref="J63:J64"/>
    <mergeCell ref="K63:K64"/>
    <mergeCell ref="F64:F66"/>
    <mergeCell ref="D66:E66"/>
    <mergeCell ref="I66:I67"/>
    <mergeCell ref="J66:J67"/>
    <mergeCell ref="K66:K67"/>
    <mergeCell ref="D67:E67"/>
    <mergeCell ref="K69:K70"/>
    <mergeCell ref="F74:F76"/>
    <mergeCell ref="I73:I74"/>
    <mergeCell ref="J73:J74"/>
    <mergeCell ref="K73:K74"/>
    <mergeCell ref="I76:I77"/>
    <mergeCell ref="F87:F89"/>
    <mergeCell ref="F67:F69"/>
    <mergeCell ref="I69:I70"/>
    <mergeCell ref="J69:J70"/>
    <mergeCell ref="I83:I84"/>
    <mergeCell ref="J83:J84"/>
    <mergeCell ref="I89:I90"/>
    <mergeCell ref="J89:J90"/>
    <mergeCell ref="K89:K90"/>
    <mergeCell ref="K83:K84"/>
    <mergeCell ref="D76:E76"/>
    <mergeCell ref="D77:E77"/>
    <mergeCell ref="F77:F79"/>
    <mergeCell ref="F84:F86"/>
    <mergeCell ref="D86:E86"/>
    <mergeCell ref="J76:J77"/>
    <mergeCell ref="K76:K77"/>
    <mergeCell ref="I79:I80"/>
    <mergeCell ref="J79:J80"/>
    <mergeCell ref="K79:K80"/>
    <mergeCell ref="I86:I87"/>
    <mergeCell ref="J86:J87"/>
    <mergeCell ref="K86:K87"/>
    <mergeCell ref="D87:E8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3:L31"/>
  <sheetViews>
    <sheetView zoomScale="85" zoomScaleNormal="85" workbookViewId="0">
      <selection activeCell="C33" sqref="C33"/>
    </sheetView>
  </sheetViews>
  <sheetFormatPr baseColWidth="10" defaultColWidth="8.83203125" defaultRowHeight="15" x14ac:dyDescent="0.2"/>
  <cols>
    <col min="1" max="1" width="10.33203125" bestFit="1" customWidth="1"/>
    <col min="6" max="6" width="20" style="16" bestFit="1" customWidth="1"/>
    <col min="8" max="8" width="10.6640625" style="16" bestFit="1" customWidth="1"/>
  </cols>
  <sheetData>
    <row r="3" spans="1:12" x14ac:dyDescent="0.2">
      <c r="C3" s="36" t="s">
        <v>31</v>
      </c>
      <c r="D3" s="36"/>
      <c r="F3" s="16" t="s">
        <v>32</v>
      </c>
      <c r="H3" s="16" t="s">
        <v>33</v>
      </c>
      <c r="I3" s="36" t="s">
        <v>34</v>
      </c>
      <c r="J3" s="36"/>
      <c r="K3" s="36" t="s">
        <v>35</v>
      </c>
      <c r="L3" s="36"/>
    </row>
    <row r="4" spans="1:12" x14ac:dyDescent="0.2">
      <c r="C4" s="36" t="s">
        <v>36</v>
      </c>
      <c r="D4" s="36"/>
      <c r="F4" s="16" t="s">
        <v>36</v>
      </c>
      <c r="H4" s="16" t="s">
        <v>37</v>
      </c>
      <c r="I4" s="36" t="s">
        <v>64</v>
      </c>
      <c r="J4" s="36"/>
      <c r="K4" s="36" t="s">
        <v>38</v>
      </c>
      <c r="L4" s="36"/>
    </row>
    <row r="6" spans="1:12" x14ac:dyDescent="0.2">
      <c r="F6" s="21" t="s">
        <v>39</v>
      </c>
    </row>
    <row r="7" spans="1:12" x14ac:dyDescent="0.2">
      <c r="E7" s="40"/>
      <c r="F7" s="16">
        <v>0.05</v>
      </c>
      <c r="H7" s="29"/>
      <c r="I7" s="16">
        <v>50</v>
      </c>
      <c r="J7" t="s">
        <v>40</v>
      </c>
      <c r="K7" s="29"/>
      <c r="L7" t="s">
        <v>40</v>
      </c>
    </row>
    <row r="8" spans="1:12" x14ac:dyDescent="0.2">
      <c r="C8" s="43" t="s">
        <v>41</v>
      </c>
      <c r="D8" s="43"/>
      <c r="E8" s="40"/>
      <c r="H8" s="29"/>
      <c r="I8" s="16"/>
      <c r="K8" s="29"/>
    </row>
    <row r="9" spans="1:12" x14ac:dyDescent="0.2">
      <c r="B9" s="40"/>
      <c r="C9" s="36">
        <v>0.49</v>
      </c>
      <c r="D9" s="36"/>
      <c r="E9" s="39"/>
      <c r="H9" s="29"/>
      <c r="I9" s="16"/>
      <c r="K9" s="29"/>
    </row>
    <row r="10" spans="1:12" x14ac:dyDescent="0.2">
      <c r="A10" s="16"/>
      <c r="B10" s="40"/>
      <c r="E10" s="39"/>
      <c r="F10" s="21" t="s">
        <v>42</v>
      </c>
      <c r="H10" s="29"/>
      <c r="I10" s="16"/>
      <c r="K10" s="29"/>
    </row>
    <row r="11" spans="1:12" x14ac:dyDescent="0.2">
      <c r="A11" s="21" t="s">
        <v>43</v>
      </c>
      <c r="B11" s="40"/>
      <c r="F11" s="16">
        <f>1-F7</f>
        <v>0.95</v>
      </c>
      <c r="H11" s="29"/>
      <c r="I11" s="16">
        <v>4.5</v>
      </c>
      <c r="J11" t="s">
        <v>40</v>
      </c>
      <c r="K11" s="29"/>
      <c r="L11" t="s">
        <v>40</v>
      </c>
    </row>
    <row r="12" spans="1:12" x14ac:dyDescent="0.2">
      <c r="A12" s="16"/>
      <c r="B12" s="39"/>
      <c r="H12" s="29"/>
      <c r="I12" s="16"/>
    </row>
    <row r="13" spans="1:12" x14ac:dyDescent="0.2">
      <c r="B13" s="39"/>
      <c r="H13" s="29"/>
      <c r="I13" s="16"/>
    </row>
    <row r="14" spans="1:12" x14ac:dyDescent="0.2">
      <c r="B14" s="39"/>
      <c r="C14" s="43" t="s">
        <v>44</v>
      </c>
      <c r="D14" s="43"/>
      <c r="E14" s="34"/>
      <c r="F14" s="21" t="s">
        <v>45</v>
      </c>
      <c r="H14" s="29"/>
      <c r="I14" s="16"/>
    </row>
    <row r="15" spans="1:12" x14ac:dyDescent="0.2">
      <c r="C15" s="36">
        <f>1-C9</f>
        <v>0.51</v>
      </c>
      <c r="D15" s="36"/>
      <c r="F15" s="16">
        <v>1</v>
      </c>
      <c r="H15" s="30"/>
      <c r="I15" s="21">
        <v>0</v>
      </c>
      <c r="J15" s="34" t="s">
        <v>40</v>
      </c>
      <c r="K15" s="21"/>
      <c r="L15" s="34" t="s">
        <v>40</v>
      </c>
    </row>
    <row r="16" spans="1:12" x14ac:dyDescent="0.2">
      <c r="H16" s="29"/>
      <c r="I16" s="16"/>
      <c r="K16" s="29"/>
    </row>
    <row r="17" spans="1:12" x14ac:dyDescent="0.2">
      <c r="H17" s="29"/>
      <c r="I17" s="16"/>
    </row>
    <row r="18" spans="1:12" x14ac:dyDescent="0.2">
      <c r="H18" s="29"/>
      <c r="I18" s="16"/>
    </row>
    <row r="19" spans="1:12" x14ac:dyDescent="0.2">
      <c r="H19" s="29"/>
      <c r="I19" s="16"/>
    </row>
    <row r="20" spans="1:12" x14ac:dyDescent="0.2">
      <c r="H20" s="29"/>
      <c r="I20" s="16"/>
    </row>
    <row r="21" spans="1:12" x14ac:dyDescent="0.2">
      <c r="F21" s="21" t="s">
        <v>39</v>
      </c>
      <c r="I21" s="16"/>
    </row>
    <row r="22" spans="1:12" x14ac:dyDescent="0.2">
      <c r="E22" s="40"/>
      <c r="F22" s="16">
        <v>0.05</v>
      </c>
      <c r="H22" s="29"/>
      <c r="I22" s="16">
        <f>I7/2</f>
        <v>25</v>
      </c>
      <c r="J22" t="s">
        <v>40</v>
      </c>
      <c r="K22" s="29"/>
      <c r="L22" t="s">
        <v>40</v>
      </c>
    </row>
    <row r="23" spans="1:12" x14ac:dyDescent="0.2">
      <c r="C23" s="43" t="s">
        <v>41</v>
      </c>
      <c r="D23" s="43"/>
      <c r="E23" s="40"/>
      <c r="H23" s="29"/>
      <c r="I23" s="16"/>
      <c r="K23" s="29"/>
    </row>
    <row r="24" spans="1:12" x14ac:dyDescent="0.2">
      <c r="B24" s="40"/>
      <c r="C24" s="36">
        <v>0.49</v>
      </c>
      <c r="D24" s="36"/>
      <c r="E24" s="39"/>
      <c r="H24" s="29"/>
      <c r="I24" s="16"/>
      <c r="K24" s="29"/>
    </row>
    <row r="25" spans="1:12" x14ac:dyDescent="0.2">
      <c r="B25" s="40"/>
      <c r="E25" s="39"/>
      <c r="F25" s="21" t="s">
        <v>42</v>
      </c>
      <c r="H25" s="29"/>
      <c r="I25" s="16"/>
      <c r="K25" s="29"/>
    </row>
    <row r="26" spans="1:12" x14ac:dyDescent="0.2">
      <c r="A26" s="21" t="s">
        <v>43</v>
      </c>
      <c r="B26" s="40"/>
      <c r="F26" s="16">
        <f>1-F22</f>
        <v>0.95</v>
      </c>
      <c r="H26" s="29"/>
      <c r="I26" s="16">
        <f>4.5/2</f>
        <v>2.25</v>
      </c>
      <c r="J26" t="s">
        <v>40</v>
      </c>
      <c r="K26" s="29"/>
      <c r="L26" t="s">
        <v>40</v>
      </c>
    </row>
    <row r="27" spans="1:12" x14ac:dyDescent="0.2">
      <c r="A27" s="16"/>
      <c r="B27" s="39"/>
      <c r="H27" s="29"/>
      <c r="I27" s="16"/>
    </row>
    <row r="28" spans="1:12" x14ac:dyDescent="0.2">
      <c r="B28" s="39"/>
      <c r="H28" s="29"/>
      <c r="I28" s="16"/>
    </row>
    <row r="29" spans="1:12" x14ac:dyDescent="0.2">
      <c r="B29" s="39"/>
      <c r="C29" s="43" t="s">
        <v>44</v>
      </c>
      <c r="D29" s="43"/>
      <c r="E29" s="34"/>
      <c r="F29" s="21" t="s">
        <v>45</v>
      </c>
      <c r="H29" s="29"/>
      <c r="I29" s="16"/>
    </row>
    <row r="30" spans="1:12" x14ac:dyDescent="0.2">
      <c r="C30" s="36">
        <f>1-C24</f>
        <v>0.51</v>
      </c>
      <c r="D30" s="36"/>
      <c r="F30" s="16">
        <v>1</v>
      </c>
      <c r="H30" s="30"/>
      <c r="I30" s="21">
        <v>1</v>
      </c>
      <c r="J30" s="34" t="s">
        <v>40</v>
      </c>
      <c r="K30" s="21"/>
      <c r="L30" s="34" t="s">
        <v>40</v>
      </c>
    </row>
    <row r="31" spans="1:12" x14ac:dyDescent="0.2">
      <c r="H31" s="29"/>
      <c r="K31" s="29"/>
    </row>
  </sheetData>
  <mergeCells count="22">
    <mergeCell ref="B12:B14"/>
    <mergeCell ref="C14:D14"/>
    <mergeCell ref="C3:D3"/>
    <mergeCell ref="I3:J3"/>
    <mergeCell ref="K3:L3"/>
    <mergeCell ref="C4:D4"/>
    <mergeCell ref="I4:J4"/>
    <mergeCell ref="K4:L4"/>
    <mergeCell ref="E7:E8"/>
    <mergeCell ref="C8:D8"/>
    <mergeCell ref="B9:B11"/>
    <mergeCell ref="C9:D9"/>
    <mergeCell ref="E9:E10"/>
    <mergeCell ref="B27:B29"/>
    <mergeCell ref="C29:D29"/>
    <mergeCell ref="C30:D30"/>
    <mergeCell ref="C15:D15"/>
    <mergeCell ref="E22:E23"/>
    <mergeCell ref="C23:D23"/>
    <mergeCell ref="B24:B26"/>
    <mergeCell ref="C24:D24"/>
    <mergeCell ref="E24:E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Ex_1</vt:lpstr>
      <vt:lpstr>Ex_2</vt:lpstr>
      <vt:lpstr>Ex_3</vt:lpstr>
      <vt:lpstr>Ex_4</vt:lpstr>
    </vt:vector>
  </TitlesOfParts>
  <Company>LAWR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Sandoval Solis</dc:creator>
  <cp:lastModifiedBy>Samuel Sandoval Solis</cp:lastModifiedBy>
  <dcterms:created xsi:type="dcterms:W3CDTF">2012-11-06T18:26:27Z</dcterms:created>
  <dcterms:modified xsi:type="dcterms:W3CDTF">2026-05-25T19:45:35Z</dcterms:modified>
</cp:coreProperties>
</file>